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6"/>
  </bookViews>
  <sheets>
    <sheet name="List1" sheetId="1" r:id="rId1"/>
    <sheet name="Graf1" sheetId="2" r:id="rId2"/>
    <sheet name="List2" sheetId="3" r:id="rId3"/>
    <sheet name="Graf2" sheetId="4" r:id="rId4"/>
    <sheet name="List3" sheetId="5" r:id="rId5"/>
    <sheet name="Graf4" sheetId="6" r:id="rId6"/>
    <sheet name="List5" sheetId="7" r:id="rId7"/>
    <sheet name="Graf3" sheetId="8" r:id="rId8"/>
    <sheet name="List4" sheetId="9" r:id="rId9"/>
  </sheets>
  <definedNames/>
  <calcPr fullCalcOnLoad="1"/>
</workbook>
</file>

<file path=xl/sharedStrings.xml><?xml version="1.0" encoding="utf-8"?>
<sst xmlns="http://schemas.openxmlformats.org/spreadsheetml/2006/main" count="183" uniqueCount="82">
  <si>
    <t>Rok</t>
  </si>
  <si>
    <t>PES</t>
  </si>
  <si>
    <t>KOČKA</t>
  </si>
  <si>
    <t>2000*/</t>
  </si>
  <si>
    <t xml:space="preserve">Pes </t>
  </si>
  <si>
    <t>Fena</t>
  </si>
  <si>
    <t>Pohlaví:</t>
  </si>
  <si>
    <t>cvičen</t>
  </si>
  <si>
    <t>necvičen</t>
  </si>
  <si>
    <t>neuvedeno</t>
  </si>
  <si>
    <t>do 2 let</t>
  </si>
  <si>
    <t>Plemeno:</t>
  </si>
  <si>
    <t>kříženec malý</t>
  </si>
  <si>
    <t>kříženec střední</t>
  </si>
  <si>
    <t>kříženec velký</t>
  </si>
  <si>
    <t>jezevčík</t>
  </si>
  <si>
    <t>něm. ovčák</t>
  </si>
  <si>
    <t>pudl</t>
  </si>
  <si>
    <t>malamut</t>
  </si>
  <si>
    <t>boxer</t>
  </si>
  <si>
    <t>kokr</t>
  </si>
  <si>
    <t>knírač</t>
  </si>
  <si>
    <t>rotwailer</t>
  </si>
  <si>
    <t>dobrman</t>
  </si>
  <si>
    <t>dalmatin</t>
  </si>
  <si>
    <t>středoas. ovčák</t>
  </si>
  <si>
    <t>kavkaz. ovčák</t>
  </si>
  <si>
    <t>Toulavý-bez uvedení</t>
  </si>
  <si>
    <t>špic</t>
  </si>
  <si>
    <t>x</t>
  </si>
  <si>
    <t>kříženci celkem</t>
  </si>
  <si>
    <t xml:space="preserve">rvačky </t>
  </si>
  <si>
    <t xml:space="preserve">nad 2 roky </t>
  </si>
  <si>
    <t>neuveden</t>
  </si>
  <si>
    <t>Věk:</t>
  </si>
  <si>
    <t>Výcvik:</t>
  </si>
  <si>
    <t>Poznámka:</t>
  </si>
  <si>
    <t>český terier</t>
  </si>
  <si>
    <t>briard</t>
  </si>
  <si>
    <t>belg ovčák</t>
  </si>
  <si>
    <t>mastin</t>
  </si>
  <si>
    <t>pitbull</t>
  </si>
  <si>
    <t>irský ovčák</t>
  </si>
  <si>
    <t>howvawart</t>
  </si>
  <si>
    <t>šeltie</t>
  </si>
  <si>
    <t>jihoruský ovčák</t>
  </si>
  <si>
    <t>staf. terier</t>
  </si>
  <si>
    <t>york. terier</t>
  </si>
  <si>
    <t>CELKEM:</t>
  </si>
  <si>
    <t>%</t>
  </si>
  <si>
    <t>celkem ks</t>
  </si>
  <si>
    <t>Počet:</t>
  </si>
  <si>
    <t>roky 1991- 2000</t>
  </si>
  <si>
    <t xml:space="preserve">Počet  </t>
  </si>
  <si>
    <t xml:space="preserve">vyšetřeno: </t>
  </si>
  <si>
    <t>z toho poranilo:</t>
  </si>
  <si>
    <t>*/ období I.- IX. měsíc</t>
  </si>
  <si>
    <t>rvačky  8,</t>
  </si>
  <si>
    <t>po autonehodě   7,</t>
  </si>
  <si>
    <t>Doplněk:</t>
  </si>
  <si>
    <t>z toho:</t>
  </si>
  <si>
    <t>Doplněk: z toho:</t>
  </si>
  <si>
    <t xml:space="preserve">vybraná veterinární ošetřovna města kolem 100.000 obyvatel - I. - IX. 2000 </t>
  </si>
  <si>
    <t>am.-kanad ovčák</t>
  </si>
  <si>
    <t>brazil fila</t>
  </si>
  <si>
    <t>pekinéz</t>
  </si>
  <si>
    <t>Lhasa-apso</t>
  </si>
  <si>
    <t>chodský pes</t>
  </si>
  <si>
    <t>arg. doga</t>
  </si>
  <si>
    <t>bull.terier</t>
  </si>
  <si>
    <t>kavkz.pastevecký</t>
  </si>
  <si>
    <t>rod. ridgeback</t>
  </si>
  <si>
    <t xml:space="preserve">vybraná veterinární ošetřovna města kolem 1 000.000 obyvatel - I. - IX. 2000 </t>
  </si>
  <si>
    <t>bernský salašnický</t>
  </si>
  <si>
    <r>
      <t xml:space="preserve"> -</t>
    </r>
    <r>
      <rPr>
        <b/>
        <sz val="12"/>
        <rFont val="Arial CE"/>
        <family val="2"/>
      </rPr>
      <t xml:space="preserve"> laboratorní záznamy NRL rok 2000 ( I. - VIII.)</t>
    </r>
  </si>
  <si>
    <r>
      <t>Tabulka č. V - 6</t>
    </r>
    <r>
      <rPr>
        <b/>
        <u val="single"/>
        <sz val="14"/>
        <rFont val="Arial CE"/>
        <family val="2"/>
      </rPr>
      <t xml:space="preserve">: Přehled záznamů klinicky vyšetřených psů, kteří poranili člověka  </t>
    </r>
  </si>
  <si>
    <r>
      <t>Tabulka č.V - 4</t>
    </r>
    <r>
      <rPr>
        <b/>
        <u val="single"/>
        <sz val="14"/>
        <rFont val="Arial CE"/>
        <family val="2"/>
      </rPr>
      <t xml:space="preserve">: Přehled záznamů klinicky vyšetřených psů, kteří poranili člověka  </t>
    </r>
  </si>
  <si>
    <r>
      <t>Tabulka č.V - 5:</t>
    </r>
    <r>
      <rPr>
        <b/>
        <sz val="14"/>
        <rFont val="Arial CE"/>
        <family val="2"/>
      </rPr>
      <t xml:space="preserve">  Přehled záznamů klinicky vyšetřených psů, kteří poranili člověka  </t>
    </r>
  </si>
  <si>
    <t>po autonehodě</t>
  </si>
  <si>
    <r>
      <t>Tabulka č. V - 3</t>
    </r>
    <r>
      <rPr>
        <b/>
        <sz val="14"/>
        <rFont val="Arial CE"/>
        <family val="2"/>
      </rPr>
      <t>: POKOUSÁNÍ PSEM přehled</t>
    </r>
  </si>
  <si>
    <r>
      <t>Tabulka č. V - 2</t>
    </r>
    <r>
      <rPr>
        <b/>
        <sz val="14"/>
        <rFont val="Arial CE"/>
        <family val="2"/>
      </rPr>
      <t>: Počty psů a koček laboratorně vyšetřených na vzteklinu</t>
    </r>
  </si>
  <si>
    <t xml:space="preserve">vybraná veterinární ošetřovna 48 obcí - vesnický region - I. - IX. 2000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</si>
</sst>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9" fontId="4" fillId="0" borderId="3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/>
    </xf>
    <xf numFmtId="164" fontId="4" fillId="0" borderId="52" xfId="0" applyNumberFormat="1" applyFont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45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Pokousání psem v procentech (laboratorní vyšetření NRL)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List2!$A$9:$A$23</c:f>
              <c:strCache>
                <c:ptCount val="15"/>
                <c:pt idx="0">
                  <c:v>kříženci celkem</c:v>
                </c:pt>
                <c:pt idx="1">
                  <c:v>něm. ovčák</c:v>
                </c:pt>
                <c:pt idx="2">
                  <c:v>jezevčík</c:v>
                </c:pt>
                <c:pt idx="3">
                  <c:v>pudl</c:v>
                </c:pt>
                <c:pt idx="4">
                  <c:v>kokr</c:v>
                </c:pt>
                <c:pt idx="5">
                  <c:v>dalmatin</c:v>
                </c:pt>
                <c:pt idx="6">
                  <c:v>malamut</c:v>
                </c:pt>
                <c:pt idx="7">
                  <c:v>boxer</c:v>
                </c:pt>
                <c:pt idx="8">
                  <c:v>rotwailer</c:v>
                </c:pt>
                <c:pt idx="9">
                  <c:v>dobrman</c:v>
                </c:pt>
                <c:pt idx="10">
                  <c:v>středoas. ovčák</c:v>
                </c:pt>
                <c:pt idx="11">
                  <c:v>kavkaz. ovčák</c:v>
                </c:pt>
                <c:pt idx="12">
                  <c:v>knírač</c:v>
                </c:pt>
                <c:pt idx="13">
                  <c:v>český terier</c:v>
                </c:pt>
                <c:pt idx="14">
                  <c:v>špic</c:v>
                </c:pt>
              </c:strCache>
            </c:strRef>
          </c:cat>
          <c:val>
            <c:numRef>
              <c:f>List2!$C$9:$C$23</c:f>
              <c:numCache>
                <c:ptCount val="15"/>
                <c:pt idx="0">
                  <c:v>33.333333333333336</c:v>
                </c:pt>
                <c:pt idx="1">
                  <c:v>18.75</c:v>
                </c:pt>
                <c:pt idx="2">
                  <c:v>12.5</c:v>
                </c:pt>
                <c:pt idx="3">
                  <c:v>8.333333333333334</c:v>
                </c:pt>
                <c:pt idx="4">
                  <c:v>4.166666666666667</c:v>
                </c:pt>
                <c:pt idx="5">
                  <c:v>4.166666666666667</c:v>
                </c:pt>
                <c:pt idx="6">
                  <c:v>2.0833333333333335</c:v>
                </c:pt>
                <c:pt idx="7">
                  <c:v>2.0833333333333335</c:v>
                </c:pt>
                <c:pt idx="8">
                  <c:v>2.0833333333333335</c:v>
                </c:pt>
                <c:pt idx="9">
                  <c:v>2.0833333333333335</c:v>
                </c:pt>
                <c:pt idx="10">
                  <c:v>2.0833333333333335</c:v>
                </c:pt>
                <c:pt idx="11">
                  <c:v>2.0833333333333335</c:v>
                </c:pt>
                <c:pt idx="12">
                  <c:v>2.0833333333333335</c:v>
                </c:pt>
                <c:pt idx="13">
                  <c:v>2.0833333333333335</c:v>
                </c:pt>
                <c:pt idx="14">
                  <c:v>2.0833333333333335</c:v>
                </c:pt>
              </c:numCache>
            </c:numRef>
          </c:val>
        </c:ser>
        <c:gapWidth val="50"/>
        <c:axId val="58324679"/>
        <c:axId val="55160064"/>
      </c:barChart>
      <c:catAx>
        <c:axId val="5832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Plemena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Procenta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24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Poranění psem (město 100 tis. obyvatel)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List3!$A$9:$A$31</c:f>
              <c:strCache>
                <c:ptCount val="23"/>
                <c:pt idx="0">
                  <c:v>kříženci celkem</c:v>
                </c:pt>
                <c:pt idx="1">
                  <c:v>něm. ovčák</c:v>
                </c:pt>
                <c:pt idx="2">
                  <c:v>jezevčík</c:v>
                </c:pt>
                <c:pt idx="3">
                  <c:v>belg ovčák</c:v>
                </c:pt>
                <c:pt idx="4">
                  <c:v>dalmatin</c:v>
                </c:pt>
                <c:pt idx="5">
                  <c:v>knírač</c:v>
                </c:pt>
                <c:pt idx="6">
                  <c:v>kokr</c:v>
                </c:pt>
                <c:pt idx="7">
                  <c:v>pudl</c:v>
                </c:pt>
                <c:pt idx="8">
                  <c:v>rotwailer</c:v>
                </c:pt>
                <c:pt idx="9">
                  <c:v>pitbull</c:v>
                </c:pt>
                <c:pt idx="10">
                  <c:v>jihoruský ovčák</c:v>
                </c:pt>
                <c:pt idx="11">
                  <c:v>špic</c:v>
                </c:pt>
                <c:pt idx="12">
                  <c:v>malamut</c:v>
                </c:pt>
                <c:pt idx="13">
                  <c:v>boxer</c:v>
                </c:pt>
                <c:pt idx="14">
                  <c:v>briard</c:v>
                </c:pt>
                <c:pt idx="15">
                  <c:v>dobrman</c:v>
                </c:pt>
                <c:pt idx="16">
                  <c:v>howvawart</c:v>
                </c:pt>
                <c:pt idx="17">
                  <c:v>irský ovčák</c:v>
                </c:pt>
                <c:pt idx="18">
                  <c:v>mastin</c:v>
                </c:pt>
                <c:pt idx="19">
                  <c:v>šeltie</c:v>
                </c:pt>
                <c:pt idx="20">
                  <c:v>york. terier</c:v>
                </c:pt>
                <c:pt idx="21">
                  <c:v>staf. terier</c:v>
                </c:pt>
                <c:pt idx="22">
                  <c:v>Toulavý-bez uvedení</c:v>
                </c:pt>
              </c:strCache>
            </c:strRef>
          </c:cat>
          <c:val>
            <c:numRef>
              <c:f>List3!$C$9:$C$31</c:f>
              <c:numCache>
                <c:ptCount val="23"/>
                <c:pt idx="0">
                  <c:v>34.285714285714285</c:v>
                </c:pt>
                <c:pt idx="1">
                  <c:v>20</c:v>
                </c:pt>
                <c:pt idx="2">
                  <c:v>11.428571428571429</c:v>
                </c:pt>
                <c:pt idx="3">
                  <c:v>3.8095238095238093</c:v>
                </c:pt>
                <c:pt idx="4">
                  <c:v>2.857142857142857</c:v>
                </c:pt>
                <c:pt idx="5">
                  <c:v>2.857142857142857</c:v>
                </c:pt>
                <c:pt idx="6">
                  <c:v>2.857142857142857</c:v>
                </c:pt>
                <c:pt idx="7">
                  <c:v>2.857142857142857</c:v>
                </c:pt>
                <c:pt idx="8">
                  <c:v>2.857142857142857</c:v>
                </c:pt>
                <c:pt idx="9">
                  <c:v>2.857142857142857</c:v>
                </c:pt>
                <c:pt idx="10">
                  <c:v>1.9047619047619047</c:v>
                </c:pt>
                <c:pt idx="11">
                  <c:v>1.9047619047619047</c:v>
                </c:pt>
                <c:pt idx="12">
                  <c:v>0.9523809523809523</c:v>
                </c:pt>
                <c:pt idx="13">
                  <c:v>0.9523809523809523</c:v>
                </c:pt>
                <c:pt idx="14">
                  <c:v>0.9523809523809523</c:v>
                </c:pt>
                <c:pt idx="15">
                  <c:v>0.9523809523809523</c:v>
                </c:pt>
                <c:pt idx="16">
                  <c:v>0.9523809523809523</c:v>
                </c:pt>
                <c:pt idx="17">
                  <c:v>0.9523809523809523</c:v>
                </c:pt>
                <c:pt idx="18">
                  <c:v>0.9523809523809523</c:v>
                </c:pt>
                <c:pt idx="19">
                  <c:v>0.9523809523809523</c:v>
                </c:pt>
                <c:pt idx="20">
                  <c:v>0.9523809523809523</c:v>
                </c:pt>
                <c:pt idx="21">
                  <c:v>0.9523809523809523</c:v>
                </c:pt>
                <c:pt idx="22">
                  <c:v>0</c:v>
                </c:pt>
              </c:numCache>
            </c:numRef>
          </c:val>
        </c:ser>
        <c:gapWidth val="50"/>
        <c:axId val="26678529"/>
        <c:axId val="38780170"/>
      </c:barChart>
      <c:catAx>
        <c:axId val="266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Plemena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Procenta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8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Poranění psem (vesnický region)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List5!$A$9:$A$20</c:f>
              <c:strCache>
                <c:ptCount val="12"/>
                <c:pt idx="0">
                  <c:v>kříženci celkem</c:v>
                </c:pt>
                <c:pt idx="1">
                  <c:v>něm. ovčák</c:v>
                </c:pt>
                <c:pt idx="2">
                  <c:v>pudl</c:v>
                </c:pt>
                <c:pt idx="3">
                  <c:v>jezevčík</c:v>
                </c:pt>
                <c:pt idx="4">
                  <c:v>dobrman</c:v>
                </c:pt>
                <c:pt idx="5">
                  <c:v>špic</c:v>
                </c:pt>
                <c:pt idx="6">
                  <c:v>boxer</c:v>
                </c:pt>
                <c:pt idx="7">
                  <c:v>briard</c:v>
                </c:pt>
                <c:pt idx="8">
                  <c:v>bernský salašnický</c:v>
                </c:pt>
                <c:pt idx="9">
                  <c:v>pitbull</c:v>
                </c:pt>
                <c:pt idx="10">
                  <c:v>staf. terier</c:v>
                </c:pt>
                <c:pt idx="11">
                  <c:v>Toulavý-bez uvedení</c:v>
                </c:pt>
              </c:strCache>
            </c:strRef>
          </c:cat>
          <c:val>
            <c:numRef>
              <c:f>List5!$C$9:$C$20</c:f>
              <c:numCache>
                <c:ptCount val="12"/>
                <c:pt idx="0">
                  <c:v>0.5</c:v>
                </c:pt>
                <c:pt idx="1">
                  <c:v>0.1111111111111111</c:v>
                </c:pt>
                <c:pt idx="2">
                  <c:v>0.05555555555555555</c:v>
                </c:pt>
                <c:pt idx="3">
                  <c:v>0.05555555555555555</c:v>
                </c:pt>
                <c:pt idx="4">
                  <c:v>0.05555555555555555</c:v>
                </c:pt>
                <c:pt idx="5">
                  <c:v>0.027777777777777776</c:v>
                </c:pt>
                <c:pt idx="6">
                  <c:v>0.027777777777777776</c:v>
                </c:pt>
                <c:pt idx="7">
                  <c:v>0.027777777777777776</c:v>
                </c:pt>
                <c:pt idx="8">
                  <c:v>0.027777777777777776</c:v>
                </c:pt>
                <c:pt idx="9">
                  <c:v>0</c:v>
                </c:pt>
                <c:pt idx="10">
                  <c:v>0</c:v>
                </c:pt>
                <c:pt idx="11">
                  <c:v>0.1111111111111111</c:v>
                </c:pt>
              </c:numCache>
            </c:numRef>
          </c:val>
        </c:ser>
        <c:gapWidth val="50"/>
        <c:axId val="13477211"/>
        <c:axId val="54186036"/>
      </c:barChart>
      <c:catAx>
        <c:axId val="1347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Plemena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Procenta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77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Poranění psem (město 1mil. obyvatel)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List4!$A$9:$A$32</c:f>
              <c:strCache>
                <c:ptCount val="24"/>
                <c:pt idx="0">
                  <c:v>kříženci celkem</c:v>
                </c:pt>
                <c:pt idx="1">
                  <c:v>něm. ovčák</c:v>
                </c:pt>
                <c:pt idx="2">
                  <c:v>pudl</c:v>
                </c:pt>
                <c:pt idx="3">
                  <c:v>jezevčík</c:v>
                </c:pt>
                <c:pt idx="4">
                  <c:v>kokr</c:v>
                </c:pt>
                <c:pt idx="5">
                  <c:v>dobrman</c:v>
                </c:pt>
                <c:pt idx="6">
                  <c:v>dalmatin</c:v>
                </c:pt>
                <c:pt idx="7">
                  <c:v>rotwailer</c:v>
                </c:pt>
                <c:pt idx="8">
                  <c:v>kavkz.pastevecký</c:v>
                </c:pt>
                <c:pt idx="9">
                  <c:v>am.-kanad ovčák</c:v>
                </c:pt>
                <c:pt idx="10">
                  <c:v>pekinéz</c:v>
                </c:pt>
                <c:pt idx="11">
                  <c:v>Lhasa-apso</c:v>
                </c:pt>
                <c:pt idx="12">
                  <c:v>boxer</c:v>
                </c:pt>
                <c:pt idx="13">
                  <c:v>briard</c:v>
                </c:pt>
                <c:pt idx="14">
                  <c:v>brazil fila</c:v>
                </c:pt>
                <c:pt idx="15">
                  <c:v>chodský pes</c:v>
                </c:pt>
                <c:pt idx="16">
                  <c:v>rod. ridgeback</c:v>
                </c:pt>
                <c:pt idx="17">
                  <c:v>arg. doga</c:v>
                </c:pt>
                <c:pt idx="18">
                  <c:v>bull.terier</c:v>
                </c:pt>
                <c:pt idx="19">
                  <c:v>špic</c:v>
                </c:pt>
                <c:pt idx="20">
                  <c:v>york. terier</c:v>
                </c:pt>
                <c:pt idx="21">
                  <c:v>pitbull</c:v>
                </c:pt>
                <c:pt idx="22">
                  <c:v>staf. terier</c:v>
                </c:pt>
                <c:pt idx="23">
                  <c:v>Toulavý-bez uvedení</c:v>
                </c:pt>
              </c:strCache>
            </c:strRef>
          </c:cat>
          <c:val>
            <c:numRef>
              <c:f>List4!$C$9:$C$32</c:f>
              <c:numCache>
                <c:ptCount val="24"/>
                <c:pt idx="0">
                  <c:v>0.13414634146341464</c:v>
                </c:pt>
                <c:pt idx="1">
                  <c:v>0.2682926829268293</c:v>
                </c:pt>
                <c:pt idx="2">
                  <c:v>0.12195121951219512</c:v>
                </c:pt>
                <c:pt idx="3">
                  <c:v>0.0975609756097561</c:v>
                </c:pt>
                <c:pt idx="4">
                  <c:v>0.07317073170731707</c:v>
                </c:pt>
                <c:pt idx="5">
                  <c:v>0.04878048780487805</c:v>
                </c:pt>
                <c:pt idx="6">
                  <c:v>0.024390243902439025</c:v>
                </c:pt>
                <c:pt idx="7">
                  <c:v>0.024390243902439025</c:v>
                </c:pt>
                <c:pt idx="8">
                  <c:v>0.024390243902439025</c:v>
                </c:pt>
                <c:pt idx="9">
                  <c:v>0.024390243902439025</c:v>
                </c:pt>
                <c:pt idx="10">
                  <c:v>0.024390243902439025</c:v>
                </c:pt>
                <c:pt idx="11">
                  <c:v>0.024390243902439025</c:v>
                </c:pt>
                <c:pt idx="12">
                  <c:v>0.012195121951219513</c:v>
                </c:pt>
                <c:pt idx="13">
                  <c:v>0.012195121951219513</c:v>
                </c:pt>
                <c:pt idx="14">
                  <c:v>0.012195121951219513</c:v>
                </c:pt>
                <c:pt idx="15">
                  <c:v>0.012195121951219513</c:v>
                </c:pt>
                <c:pt idx="16">
                  <c:v>0.012195121951219513</c:v>
                </c:pt>
                <c:pt idx="17">
                  <c:v>0.012195121951219513</c:v>
                </c:pt>
                <c:pt idx="18">
                  <c:v>0.012195121951219513</c:v>
                </c:pt>
                <c:pt idx="19">
                  <c:v>0.012195121951219513</c:v>
                </c:pt>
                <c:pt idx="20">
                  <c:v>0.012195121951219513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"/>
        <c:axId val="17912277"/>
        <c:axId val="26992766"/>
      </c:barChart>
      <c:catAx>
        <c:axId val="1791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Plemena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Procenta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12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19" sqref="E19"/>
    </sheetView>
  </sheetViews>
  <sheetFormatPr defaultColWidth="9.00390625" defaultRowHeight="12.75"/>
  <cols>
    <col min="2" max="2" width="10.125" style="0" customWidth="1"/>
    <col min="3" max="3" width="15.875" style="0" customWidth="1"/>
    <col min="4" max="4" width="10.125" style="0" customWidth="1"/>
    <col min="5" max="5" width="18.125" style="0" customWidth="1"/>
  </cols>
  <sheetData>
    <row r="1" ht="18">
      <c r="A1" s="131" t="s">
        <v>80</v>
      </c>
    </row>
    <row r="2" ht="18">
      <c r="D2" s="1" t="s">
        <v>52</v>
      </c>
    </row>
    <row r="3" ht="13.5" thickBot="1"/>
    <row r="4" spans="1:5" ht="12.75">
      <c r="A4" s="88" t="s">
        <v>0</v>
      </c>
      <c r="B4" s="116" t="s">
        <v>2</v>
      </c>
      <c r="C4" s="114"/>
      <c r="D4" s="116" t="s">
        <v>1</v>
      </c>
      <c r="E4" s="115"/>
    </row>
    <row r="5" spans="1:5" ht="13.5" thickBot="1">
      <c r="A5" s="89"/>
      <c r="B5" s="118" t="s">
        <v>54</v>
      </c>
      <c r="C5" s="124" t="s">
        <v>55</v>
      </c>
      <c r="D5" s="118" t="s">
        <v>54</v>
      </c>
      <c r="E5" s="119" t="s">
        <v>55</v>
      </c>
    </row>
    <row r="6" spans="1:5" ht="12.75">
      <c r="A6" s="125" t="s">
        <v>3</v>
      </c>
      <c r="B6" s="122">
        <v>457</v>
      </c>
      <c r="C6" s="123">
        <v>189</v>
      </c>
      <c r="D6" s="19">
        <v>353</v>
      </c>
      <c r="E6" s="106">
        <v>180</v>
      </c>
    </row>
    <row r="7" spans="1:5" ht="12.75">
      <c r="A7" s="125">
        <v>1999</v>
      </c>
      <c r="B7" s="108">
        <v>794</v>
      </c>
      <c r="C7" s="5">
        <v>309</v>
      </c>
      <c r="D7" s="20">
        <v>572</v>
      </c>
      <c r="E7" s="5">
        <v>245</v>
      </c>
    </row>
    <row r="8" spans="1:5" ht="12.75">
      <c r="A8" s="126">
        <v>1998</v>
      </c>
      <c r="B8" s="108">
        <v>707</v>
      </c>
      <c r="C8" s="5">
        <v>324</v>
      </c>
      <c r="D8" s="20">
        <v>577</v>
      </c>
      <c r="E8" s="5">
        <v>284</v>
      </c>
    </row>
    <row r="9" spans="1:5" ht="12.75">
      <c r="A9" s="126">
        <v>1997</v>
      </c>
      <c r="B9" s="108">
        <v>763</v>
      </c>
      <c r="C9" s="5">
        <v>315</v>
      </c>
      <c r="D9" s="20">
        <v>692</v>
      </c>
      <c r="E9" s="5">
        <v>316</v>
      </c>
    </row>
    <row r="10" spans="1:5" ht="12.75">
      <c r="A10" s="126">
        <v>1996</v>
      </c>
      <c r="B10" s="108">
        <v>688</v>
      </c>
      <c r="C10" s="5">
        <v>317</v>
      </c>
      <c r="D10" s="20">
        <v>783</v>
      </c>
      <c r="E10" s="5">
        <v>385</v>
      </c>
    </row>
    <row r="11" spans="1:5" ht="12.75">
      <c r="A11" s="59">
        <v>1995</v>
      </c>
      <c r="B11" s="120">
        <v>813</v>
      </c>
      <c r="C11" s="121">
        <v>399</v>
      </c>
      <c r="D11" s="39">
        <v>748</v>
      </c>
      <c r="E11" s="121">
        <v>378</v>
      </c>
    </row>
    <row r="12" spans="1:5" ht="12.75">
      <c r="A12" s="126">
        <v>1994</v>
      </c>
      <c r="B12" s="108">
        <v>785</v>
      </c>
      <c r="C12" s="5">
        <v>345</v>
      </c>
      <c r="D12" s="20">
        <v>804</v>
      </c>
      <c r="E12" s="5">
        <v>368</v>
      </c>
    </row>
    <row r="13" spans="1:5" ht="12.75">
      <c r="A13" s="126">
        <v>1993</v>
      </c>
      <c r="B13" s="108">
        <v>912</v>
      </c>
      <c r="C13" s="5">
        <v>424</v>
      </c>
      <c r="D13" s="20">
        <v>768</v>
      </c>
      <c r="E13" s="5">
        <v>350</v>
      </c>
    </row>
    <row r="14" spans="1:5" ht="12.75">
      <c r="A14" s="126">
        <v>1992</v>
      </c>
      <c r="B14" s="120">
        <v>896</v>
      </c>
      <c r="C14" s="121">
        <v>555</v>
      </c>
      <c r="D14" s="20">
        <v>893</v>
      </c>
      <c r="E14" s="5">
        <v>513</v>
      </c>
    </row>
    <row r="15" spans="1:5" ht="13.5" thickBot="1">
      <c r="A15" s="117">
        <v>1991</v>
      </c>
      <c r="B15" s="109">
        <v>1327</v>
      </c>
      <c r="C15" s="8">
        <v>620</v>
      </c>
      <c r="D15" s="33">
        <v>1146</v>
      </c>
      <c r="E15" s="107">
        <v>485</v>
      </c>
    </row>
    <row r="18" ht="12.75">
      <c r="A18" s="110" t="s">
        <v>36</v>
      </c>
    </row>
    <row r="19" spans="1:2" ht="12.75">
      <c r="A19" s="110"/>
      <c r="B19" t="s">
        <v>56</v>
      </c>
    </row>
    <row r="20" ht="12.75">
      <c r="A20" s="110"/>
    </row>
    <row r="21" ht="12.75">
      <c r="A21" s="110"/>
    </row>
    <row r="22" ht="12.75">
      <c r="A22" s="110"/>
    </row>
    <row r="23" ht="12.75">
      <c r="A23" s="110"/>
    </row>
    <row r="24" ht="12.75">
      <c r="A24" s="110"/>
    </row>
    <row r="25" ht="12.75">
      <c r="A25" s="110"/>
    </row>
    <row r="26" ht="18">
      <c r="A26" s="1"/>
    </row>
    <row r="27" spans="1:4" ht="18">
      <c r="A27" s="1"/>
      <c r="D27" s="1"/>
    </row>
    <row r="28" spans="1:4" ht="18">
      <c r="A28" s="1"/>
      <c r="D28" s="1"/>
    </row>
    <row r="29" spans="1:5" ht="12.75">
      <c r="A29" s="110"/>
      <c r="B29" s="110"/>
      <c r="C29" s="110"/>
      <c r="D29" s="110"/>
      <c r="E29" s="110"/>
    </row>
    <row r="30" spans="1:5" ht="12.75">
      <c r="A30" s="110"/>
      <c r="B30" s="110"/>
      <c r="C30" s="110"/>
      <c r="D30" s="110"/>
      <c r="E30" s="110"/>
    </row>
    <row r="31" spans="1:5" ht="12.75">
      <c r="A31" s="110"/>
      <c r="B31" s="110"/>
      <c r="C31" s="110"/>
      <c r="D31" s="110"/>
      <c r="E31" s="110"/>
    </row>
    <row r="35" ht="5.25" customHeight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C9" activeCellId="1" sqref="A9:A23 C9:C23"/>
    </sheetView>
  </sheetViews>
  <sheetFormatPr defaultColWidth="9.00390625" defaultRowHeight="12.75"/>
  <cols>
    <col min="1" max="1" width="18.125" style="0" customWidth="1"/>
    <col min="2" max="2" width="13.75390625" style="0" customWidth="1"/>
    <col min="3" max="3" width="6.75390625" style="0" customWidth="1"/>
    <col min="7" max="7" width="10.125" style="0" customWidth="1"/>
    <col min="8" max="8" width="10.625" style="0" customWidth="1"/>
    <col min="11" max="11" width="10.75390625" style="0" customWidth="1"/>
  </cols>
  <sheetData>
    <row r="1" spans="1:12" ht="18">
      <c r="A1" s="132" t="s">
        <v>79</v>
      </c>
      <c r="B1" s="91"/>
      <c r="C1" s="91"/>
      <c r="D1" s="78"/>
      <c r="E1" s="78"/>
      <c r="F1" s="78"/>
      <c r="G1" s="78"/>
      <c r="H1" s="78"/>
      <c r="I1" s="78"/>
      <c r="J1" s="78"/>
      <c r="K1" s="78"/>
      <c r="L1" s="78"/>
    </row>
    <row r="2" spans="1:12" ht="18.75" thickBot="1">
      <c r="A2" s="91"/>
      <c r="B2" s="91" t="s">
        <v>74</v>
      </c>
      <c r="C2" s="91"/>
      <c r="D2" s="78"/>
      <c r="E2" s="78"/>
      <c r="F2" s="78"/>
      <c r="G2" s="78"/>
      <c r="H2" s="78"/>
      <c r="I2" s="78"/>
      <c r="J2" s="78"/>
      <c r="K2" s="78"/>
      <c r="L2" s="78"/>
    </row>
    <row r="3" spans="1:11" ht="13.5" thickBot="1">
      <c r="A3" s="97" t="s">
        <v>11</v>
      </c>
      <c r="B3" s="87" t="s">
        <v>53</v>
      </c>
      <c r="C3" s="15"/>
      <c r="D3" s="24" t="s">
        <v>6</v>
      </c>
      <c r="E3" s="4"/>
      <c r="F3" s="31" t="s">
        <v>34</v>
      </c>
      <c r="G3" s="3"/>
      <c r="H3" s="4"/>
      <c r="I3" s="14" t="s">
        <v>35</v>
      </c>
      <c r="J3" s="3"/>
      <c r="K3" s="4"/>
    </row>
    <row r="4" spans="1:11" ht="13.5" thickBot="1">
      <c r="A4" s="49"/>
      <c r="B4" s="50" t="s">
        <v>50</v>
      </c>
      <c r="C4" s="59" t="s">
        <v>49</v>
      </c>
      <c r="D4" s="54" t="s">
        <v>4</v>
      </c>
      <c r="E4" s="55" t="s">
        <v>5</v>
      </c>
      <c r="F4" s="59" t="s">
        <v>10</v>
      </c>
      <c r="G4" s="60" t="s">
        <v>32</v>
      </c>
      <c r="H4" s="55" t="s">
        <v>33</v>
      </c>
      <c r="I4" s="61" t="s">
        <v>7</v>
      </c>
      <c r="J4" s="60" t="s">
        <v>8</v>
      </c>
      <c r="K4" s="55" t="s">
        <v>9</v>
      </c>
    </row>
    <row r="5" spans="1:11" ht="12.75">
      <c r="A5" s="15" t="s">
        <v>12</v>
      </c>
      <c r="B5" s="51">
        <v>5</v>
      </c>
      <c r="C5" s="51" t="s">
        <v>29</v>
      </c>
      <c r="D5" s="28">
        <v>2</v>
      </c>
      <c r="E5" s="56">
        <v>3</v>
      </c>
      <c r="F5" s="28">
        <v>1</v>
      </c>
      <c r="G5" s="12">
        <v>2</v>
      </c>
      <c r="H5" s="56">
        <v>2</v>
      </c>
      <c r="I5" s="28">
        <v>0</v>
      </c>
      <c r="J5" s="12">
        <v>5</v>
      </c>
      <c r="K5" s="13">
        <v>0</v>
      </c>
    </row>
    <row r="6" spans="1:11" ht="12.75">
      <c r="A6" s="18" t="s">
        <v>13</v>
      </c>
      <c r="B6" s="52">
        <v>8</v>
      </c>
      <c r="C6" s="52" t="s">
        <v>29</v>
      </c>
      <c r="D6" s="26">
        <v>5</v>
      </c>
      <c r="E6" s="57">
        <v>3</v>
      </c>
      <c r="F6" s="26">
        <v>2</v>
      </c>
      <c r="G6" s="2">
        <v>4</v>
      </c>
      <c r="H6" s="57">
        <v>2</v>
      </c>
      <c r="I6" s="26">
        <v>0</v>
      </c>
      <c r="J6" s="2">
        <v>8</v>
      </c>
      <c r="K6" s="9">
        <v>0</v>
      </c>
    </row>
    <row r="7" spans="1:11" ht="13.5" thickBot="1">
      <c r="A7" s="30" t="s">
        <v>14</v>
      </c>
      <c r="B7" s="53">
        <v>3</v>
      </c>
      <c r="C7" s="53" t="s">
        <v>29</v>
      </c>
      <c r="D7" s="6">
        <v>1</v>
      </c>
      <c r="E7" s="58">
        <v>2</v>
      </c>
      <c r="F7" s="6">
        <v>1</v>
      </c>
      <c r="G7" s="7">
        <v>1</v>
      </c>
      <c r="H7" s="58">
        <v>1</v>
      </c>
      <c r="I7" s="6">
        <v>0</v>
      </c>
      <c r="J7" s="7">
        <v>1</v>
      </c>
      <c r="K7" s="27">
        <v>2</v>
      </c>
    </row>
    <row r="8" spans="1:11" ht="13.5" thickBot="1">
      <c r="A8" s="79"/>
      <c r="B8" s="113"/>
      <c r="C8" s="113"/>
      <c r="D8" s="76"/>
      <c r="E8" s="76"/>
      <c r="F8" s="76"/>
      <c r="G8" s="76"/>
      <c r="H8" s="76"/>
      <c r="I8" s="76"/>
      <c r="J8" s="76"/>
      <c r="K8" s="34"/>
    </row>
    <row r="9" spans="1:13" ht="13.5" thickBot="1">
      <c r="A9" s="17" t="s">
        <v>30</v>
      </c>
      <c r="B9" s="81">
        <v>16</v>
      </c>
      <c r="C9" s="85">
        <f>+B9/($B$24/100)</f>
        <v>33.333333333333336</v>
      </c>
      <c r="D9" s="25">
        <v>8</v>
      </c>
      <c r="E9" s="11">
        <v>8</v>
      </c>
      <c r="F9" s="19">
        <v>4</v>
      </c>
      <c r="G9" s="10">
        <v>7</v>
      </c>
      <c r="H9" s="47">
        <v>5</v>
      </c>
      <c r="I9" s="19">
        <v>0</v>
      </c>
      <c r="J9" s="10">
        <v>14</v>
      </c>
      <c r="K9" s="11">
        <v>2</v>
      </c>
      <c r="M9" s="78"/>
    </row>
    <row r="10" spans="1:13" ht="13.5" thickBot="1">
      <c r="A10" s="18" t="s">
        <v>16</v>
      </c>
      <c r="B10" s="52">
        <v>9</v>
      </c>
      <c r="C10" s="84">
        <f aca="true" t="shared" si="0" ref="C10:C23">+B10/($B$24/100)</f>
        <v>18.75</v>
      </c>
      <c r="D10" s="36">
        <v>7</v>
      </c>
      <c r="E10" s="37">
        <v>2</v>
      </c>
      <c r="F10" s="20">
        <v>5</v>
      </c>
      <c r="G10" s="2">
        <v>2</v>
      </c>
      <c r="H10" s="48">
        <v>2</v>
      </c>
      <c r="I10" s="20">
        <v>1</v>
      </c>
      <c r="J10" s="2">
        <v>5</v>
      </c>
      <c r="K10" s="9">
        <v>3</v>
      </c>
      <c r="M10" s="78"/>
    </row>
    <row r="11" spans="1:13" ht="13.5" thickBot="1">
      <c r="A11" s="18" t="s">
        <v>15</v>
      </c>
      <c r="B11" s="21">
        <v>6</v>
      </c>
      <c r="C11" s="84">
        <f t="shared" si="0"/>
        <v>12.5</v>
      </c>
      <c r="D11" s="26">
        <v>5</v>
      </c>
      <c r="E11" s="9">
        <v>1</v>
      </c>
      <c r="F11" s="25">
        <v>1</v>
      </c>
      <c r="G11" s="10">
        <v>3</v>
      </c>
      <c r="H11" s="47">
        <v>2</v>
      </c>
      <c r="I11" s="19">
        <v>0</v>
      </c>
      <c r="J11" s="10">
        <v>4</v>
      </c>
      <c r="K11" s="11">
        <v>2</v>
      </c>
      <c r="M11" s="78"/>
    </row>
    <row r="12" spans="1:13" ht="13.5" thickBot="1">
      <c r="A12" s="18" t="s">
        <v>17</v>
      </c>
      <c r="B12" s="22">
        <v>4</v>
      </c>
      <c r="C12" s="84">
        <f t="shared" si="0"/>
        <v>8.333333333333334</v>
      </c>
      <c r="D12" s="26">
        <v>2</v>
      </c>
      <c r="E12" s="9">
        <v>2</v>
      </c>
      <c r="F12" s="26">
        <v>0</v>
      </c>
      <c r="G12" s="2">
        <v>3</v>
      </c>
      <c r="H12" s="48">
        <v>1</v>
      </c>
      <c r="I12" s="20">
        <v>0</v>
      </c>
      <c r="J12" s="2">
        <v>4</v>
      </c>
      <c r="K12" s="9">
        <v>0</v>
      </c>
      <c r="M12" s="78"/>
    </row>
    <row r="13" spans="1:11" ht="13.5" thickBot="1">
      <c r="A13" s="18" t="s">
        <v>20</v>
      </c>
      <c r="B13" s="22">
        <v>2</v>
      </c>
      <c r="C13" s="84">
        <f t="shared" si="0"/>
        <v>4.166666666666667</v>
      </c>
      <c r="D13" s="26">
        <v>1</v>
      </c>
      <c r="E13" s="9">
        <v>1</v>
      </c>
      <c r="F13" s="26">
        <v>0</v>
      </c>
      <c r="G13" s="2">
        <v>2</v>
      </c>
      <c r="H13" s="48">
        <v>0</v>
      </c>
      <c r="I13" s="20">
        <v>0</v>
      </c>
      <c r="J13" s="2">
        <v>2</v>
      </c>
      <c r="K13" s="9">
        <v>0</v>
      </c>
    </row>
    <row r="14" spans="1:11" ht="13.5" thickBot="1">
      <c r="A14" s="18" t="s">
        <v>24</v>
      </c>
      <c r="B14" s="22">
        <v>2</v>
      </c>
      <c r="C14" s="84">
        <f t="shared" si="0"/>
        <v>4.166666666666667</v>
      </c>
      <c r="D14" s="26">
        <v>1</v>
      </c>
      <c r="E14" s="9">
        <v>1</v>
      </c>
      <c r="F14" s="26">
        <v>0</v>
      </c>
      <c r="G14" s="2">
        <v>0</v>
      </c>
      <c r="H14" s="48">
        <v>2</v>
      </c>
      <c r="I14" s="20">
        <v>0</v>
      </c>
      <c r="J14" s="2">
        <v>0</v>
      </c>
      <c r="K14" s="9">
        <v>2</v>
      </c>
    </row>
    <row r="15" spans="1:11" ht="13.5" thickBot="1">
      <c r="A15" s="18" t="s">
        <v>18</v>
      </c>
      <c r="B15" s="22">
        <v>1</v>
      </c>
      <c r="C15" s="84">
        <f t="shared" si="0"/>
        <v>2.0833333333333335</v>
      </c>
      <c r="D15" s="26">
        <v>1</v>
      </c>
      <c r="E15" s="9">
        <v>0</v>
      </c>
      <c r="F15" s="26">
        <v>0</v>
      </c>
      <c r="G15" s="2">
        <v>0</v>
      </c>
      <c r="H15" s="48">
        <v>1</v>
      </c>
      <c r="I15" s="20">
        <v>0</v>
      </c>
      <c r="J15" s="2">
        <v>0</v>
      </c>
      <c r="K15" s="9">
        <v>1</v>
      </c>
    </row>
    <row r="16" spans="1:11" ht="13.5" thickBot="1">
      <c r="A16" s="18" t="s">
        <v>19</v>
      </c>
      <c r="B16" s="22">
        <v>1</v>
      </c>
      <c r="C16" s="84">
        <f t="shared" si="0"/>
        <v>2.0833333333333335</v>
      </c>
      <c r="D16" s="26">
        <v>1</v>
      </c>
      <c r="E16" s="9">
        <v>0</v>
      </c>
      <c r="F16" s="26">
        <v>1</v>
      </c>
      <c r="G16" s="2">
        <v>0</v>
      </c>
      <c r="H16" s="48">
        <v>0</v>
      </c>
      <c r="I16" s="20">
        <v>0</v>
      </c>
      <c r="J16" s="2">
        <v>1</v>
      </c>
      <c r="K16" s="9">
        <v>0</v>
      </c>
    </row>
    <row r="17" spans="1:11" ht="13.5" thickBot="1">
      <c r="A17" s="18" t="s">
        <v>22</v>
      </c>
      <c r="B17" s="22">
        <v>1</v>
      </c>
      <c r="C17" s="84">
        <f t="shared" si="0"/>
        <v>2.0833333333333335</v>
      </c>
      <c r="D17" s="26">
        <v>1</v>
      </c>
      <c r="E17" s="9">
        <v>0</v>
      </c>
      <c r="F17" s="26">
        <v>1</v>
      </c>
      <c r="G17" s="2">
        <v>0</v>
      </c>
      <c r="H17" s="48">
        <v>0</v>
      </c>
      <c r="I17" s="20">
        <v>0</v>
      </c>
      <c r="J17" s="2">
        <v>0</v>
      </c>
      <c r="K17" s="9">
        <v>1</v>
      </c>
    </row>
    <row r="18" spans="1:11" ht="13.5" thickBot="1">
      <c r="A18" s="18" t="s">
        <v>23</v>
      </c>
      <c r="B18" s="22">
        <v>1</v>
      </c>
      <c r="C18" s="84">
        <f t="shared" si="0"/>
        <v>2.0833333333333335</v>
      </c>
      <c r="D18" s="26">
        <v>0</v>
      </c>
      <c r="E18" s="9">
        <v>1</v>
      </c>
      <c r="F18" s="26">
        <v>1</v>
      </c>
      <c r="G18" s="2">
        <v>0</v>
      </c>
      <c r="H18" s="48">
        <v>0</v>
      </c>
      <c r="I18" s="20">
        <v>0</v>
      </c>
      <c r="J18" s="2">
        <v>0</v>
      </c>
      <c r="K18" s="9">
        <v>1</v>
      </c>
    </row>
    <row r="19" spans="1:11" ht="13.5" thickBot="1">
      <c r="A19" s="18" t="s">
        <v>25</v>
      </c>
      <c r="B19" s="22">
        <v>1</v>
      </c>
      <c r="C19" s="84">
        <f t="shared" si="0"/>
        <v>2.0833333333333335</v>
      </c>
      <c r="D19" s="26">
        <v>0</v>
      </c>
      <c r="E19" s="9">
        <v>1</v>
      </c>
      <c r="F19" s="26">
        <v>0</v>
      </c>
      <c r="G19" s="2">
        <v>1</v>
      </c>
      <c r="H19" s="48">
        <v>0</v>
      </c>
      <c r="I19" s="20">
        <v>0</v>
      </c>
      <c r="J19" s="2">
        <v>0</v>
      </c>
      <c r="K19" s="9">
        <v>1</v>
      </c>
    </row>
    <row r="20" spans="1:11" ht="13.5" thickBot="1">
      <c r="A20" s="18" t="s">
        <v>26</v>
      </c>
      <c r="B20" s="22">
        <v>1</v>
      </c>
      <c r="C20" s="84">
        <f t="shared" si="0"/>
        <v>2.0833333333333335</v>
      </c>
      <c r="D20" s="26">
        <v>1</v>
      </c>
      <c r="E20" s="9">
        <v>0</v>
      </c>
      <c r="F20" s="26">
        <v>1</v>
      </c>
      <c r="G20" s="2">
        <v>0</v>
      </c>
      <c r="H20" s="48">
        <v>0</v>
      </c>
      <c r="I20" s="20">
        <v>0</v>
      </c>
      <c r="J20" s="2">
        <v>1</v>
      </c>
      <c r="K20" s="9">
        <v>0</v>
      </c>
    </row>
    <row r="21" spans="1:11" ht="13.5" thickBot="1">
      <c r="A21" s="18" t="s">
        <v>21</v>
      </c>
      <c r="B21" s="22">
        <v>1</v>
      </c>
      <c r="C21" s="84">
        <f t="shared" si="0"/>
        <v>2.0833333333333335</v>
      </c>
      <c r="D21" s="26">
        <v>0</v>
      </c>
      <c r="E21" s="9">
        <v>1</v>
      </c>
      <c r="F21" s="26">
        <v>1</v>
      </c>
      <c r="G21" s="2">
        <v>0</v>
      </c>
      <c r="H21" s="48">
        <v>0</v>
      </c>
      <c r="I21" s="20">
        <v>0</v>
      </c>
      <c r="J21" s="2">
        <v>0</v>
      </c>
      <c r="K21" s="9">
        <v>1</v>
      </c>
    </row>
    <row r="22" spans="1:11" ht="13.5" thickBot="1">
      <c r="A22" s="18" t="s">
        <v>37</v>
      </c>
      <c r="B22" s="35">
        <v>1</v>
      </c>
      <c r="C22" s="84">
        <f t="shared" si="0"/>
        <v>2.0833333333333335</v>
      </c>
      <c r="D22" s="36">
        <v>1</v>
      </c>
      <c r="E22" s="37">
        <v>0</v>
      </c>
      <c r="F22" s="36">
        <v>1</v>
      </c>
      <c r="G22" s="40">
        <v>0</v>
      </c>
      <c r="H22" s="66">
        <v>0</v>
      </c>
      <c r="I22" s="39">
        <v>0</v>
      </c>
      <c r="J22" s="40">
        <v>1</v>
      </c>
      <c r="K22" s="37">
        <v>0</v>
      </c>
    </row>
    <row r="23" spans="1:11" ht="13.5" thickBot="1">
      <c r="A23" s="111" t="s">
        <v>28</v>
      </c>
      <c r="B23" s="23">
        <v>1</v>
      </c>
      <c r="C23" s="84">
        <f t="shared" si="0"/>
        <v>2.0833333333333335</v>
      </c>
      <c r="D23" s="6">
        <v>1</v>
      </c>
      <c r="E23" s="27">
        <v>0</v>
      </c>
      <c r="F23" s="6">
        <v>0</v>
      </c>
      <c r="G23" s="7">
        <v>0</v>
      </c>
      <c r="H23" s="27">
        <v>1</v>
      </c>
      <c r="I23" s="6">
        <v>0</v>
      </c>
      <c r="J23" s="7">
        <v>0</v>
      </c>
      <c r="K23" s="27">
        <v>1</v>
      </c>
    </row>
    <row r="24" spans="1:11" ht="13.5" thickBot="1">
      <c r="A24" s="77" t="s">
        <v>48</v>
      </c>
      <c r="B24" s="44">
        <f>SUM(B9:B23)</f>
        <v>48</v>
      </c>
      <c r="C24" s="104">
        <v>1</v>
      </c>
      <c r="D24" s="44">
        <f aca="true" t="shared" si="1" ref="D24:K24">SUM(D9:D23)</f>
        <v>30</v>
      </c>
      <c r="E24" s="44">
        <f t="shared" si="1"/>
        <v>18</v>
      </c>
      <c r="F24" s="44">
        <f t="shared" si="1"/>
        <v>16</v>
      </c>
      <c r="G24" s="44">
        <f t="shared" si="1"/>
        <v>18</v>
      </c>
      <c r="H24" s="44">
        <f t="shared" si="1"/>
        <v>14</v>
      </c>
      <c r="I24" s="44">
        <f t="shared" si="1"/>
        <v>1</v>
      </c>
      <c r="J24" s="44">
        <f t="shared" si="1"/>
        <v>32</v>
      </c>
      <c r="K24" s="44">
        <f t="shared" si="1"/>
        <v>15</v>
      </c>
    </row>
    <row r="25" spans="1:11" ht="12.75">
      <c r="A25" s="78"/>
      <c r="B25" s="72"/>
      <c r="C25" s="72"/>
      <c r="D25" s="32"/>
      <c r="E25" s="32"/>
      <c r="F25" s="32"/>
      <c r="G25" s="32"/>
      <c r="H25" s="32"/>
      <c r="I25" s="32"/>
      <c r="J25" s="32"/>
      <c r="K25" s="32"/>
    </row>
    <row r="26" spans="1:12" ht="12.75">
      <c r="A26" s="78"/>
      <c r="B26" s="72"/>
      <c r="C26" s="72"/>
      <c r="D26" s="32"/>
      <c r="E26" s="32"/>
      <c r="F26" s="32"/>
      <c r="G26" s="32"/>
      <c r="H26" s="32"/>
      <c r="I26" s="32"/>
      <c r="J26" s="32"/>
      <c r="K26" s="32"/>
      <c r="L26" s="78"/>
    </row>
    <row r="27" spans="1:12" ht="12.75">
      <c r="A27" s="80" t="s">
        <v>59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78"/>
    </row>
    <row r="28" spans="1:12" ht="12.75">
      <c r="A28" s="80" t="s">
        <v>60</v>
      </c>
      <c r="B28" s="80" t="s">
        <v>57</v>
      </c>
      <c r="C28" s="72"/>
      <c r="E28" s="80" t="s">
        <v>58</v>
      </c>
      <c r="F28" s="112"/>
      <c r="G28" s="32"/>
      <c r="J28" s="32"/>
      <c r="K28" s="32"/>
      <c r="L28" s="78"/>
    </row>
    <row r="29" spans="4:12" ht="12.75">
      <c r="D29" s="32"/>
      <c r="E29" s="32"/>
      <c r="F29" s="32"/>
      <c r="G29" s="32"/>
      <c r="H29" s="32"/>
      <c r="I29" s="32"/>
      <c r="J29" s="32"/>
      <c r="K29" s="32"/>
      <c r="L29" s="78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5">
      <selection activeCell="C9" activeCellId="1" sqref="A9:A31 C9:C31"/>
    </sheetView>
  </sheetViews>
  <sheetFormatPr defaultColWidth="9.00390625" defaultRowHeight="12.75"/>
  <cols>
    <col min="1" max="1" width="18.625" style="0" customWidth="1"/>
    <col min="2" max="2" width="11.75390625" style="0" customWidth="1"/>
    <col min="3" max="3" width="6.75390625" style="0" customWidth="1"/>
    <col min="4" max="4" width="9.00390625" style="0" customWidth="1"/>
    <col min="5" max="5" width="8.375" style="0" customWidth="1"/>
    <col min="6" max="6" width="10.00390625" style="0" customWidth="1"/>
    <col min="7" max="8" width="11.75390625" style="0" customWidth="1"/>
    <col min="9" max="9" width="10.625" style="0" customWidth="1"/>
    <col min="10" max="10" width="10.25390625" style="0" customWidth="1"/>
    <col min="11" max="11" width="11.75390625" style="0" customWidth="1"/>
  </cols>
  <sheetData>
    <row r="1" spans="1:6" ht="18">
      <c r="A1" s="131" t="s">
        <v>77</v>
      </c>
      <c r="B1" s="1"/>
      <c r="C1" s="1"/>
      <c r="D1" s="1"/>
      <c r="E1" s="1"/>
      <c r="F1" s="1"/>
    </row>
    <row r="2" spans="1:11" ht="16.5" thickBot="1">
      <c r="A2" s="131"/>
      <c r="B2" s="131" t="s">
        <v>62</v>
      </c>
      <c r="C2" s="131"/>
      <c r="D2" s="132"/>
      <c r="E2" s="132"/>
      <c r="F2" s="131"/>
      <c r="G2" s="133"/>
      <c r="H2" s="133"/>
      <c r="I2" s="134"/>
      <c r="J2" s="134"/>
      <c r="K2" s="65"/>
    </row>
    <row r="3" spans="1:11" ht="13.5" thickBot="1">
      <c r="A3" s="96" t="s">
        <v>11</v>
      </c>
      <c r="B3" s="99" t="s">
        <v>51</v>
      </c>
      <c r="C3" s="75"/>
      <c r="D3" s="100" t="s">
        <v>6</v>
      </c>
      <c r="E3" s="101"/>
      <c r="F3" s="100" t="s">
        <v>34</v>
      </c>
      <c r="G3" s="100"/>
      <c r="H3" s="101"/>
      <c r="I3" s="105" t="s">
        <v>35</v>
      </c>
      <c r="J3" s="100"/>
      <c r="K3" s="101"/>
    </row>
    <row r="4" spans="1:11" ht="13.5" thickBot="1">
      <c r="A4" s="16"/>
      <c r="B4" s="89" t="s">
        <v>50</v>
      </c>
      <c r="C4" s="98" t="s">
        <v>49</v>
      </c>
      <c r="D4" s="92" t="s">
        <v>4</v>
      </c>
      <c r="E4" s="93" t="s">
        <v>5</v>
      </c>
      <c r="F4" s="98" t="s">
        <v>10</v>
      </c>
      <c r="G4" s="95" t="s">
        <v>32</v>
      </c>
      <c r="H4" s="93" t="s">
        <v>33</v>
      </c>
      <c r="I4" s="94" t="s">
        <v>7</v>
      </c>
      <c r="J4" s="95" t="s">
        <v>8</v>
      </c>
      <c r="K4" s="93" t="s">
        <v>9</v>
      </c>
    </row>
    <row r="5" spans="1:11" ht="12.75">
      <c r="A5" s="15" t="s">
        <v>12</v>
      </c>
      <c r="B5" s="51">
        <v>14</v>
      </c>
      <c r="C5" s="51" t="s">
        <v>29</v>
      </c>
      <c r="D5" s="28">
        <v>9</v>
      </c>
      <c r="E5" s="56">
        <v>5</v>
      </c>
      <c r="F5" s="28">
        <v>3</v>
      </c>
      <c r="G5" s="12">
        <v>9</v>
      </c>
      <c r="H5" s="56">
        <v>2</v>
      </c>
      <c r="I5" s="28">
        <v>0</v>
      </c>
      <c r="J5" s="12">
        <v>0</v>
      </c>
      <c r="K5" s="13">
        <v>14</v>
      </c>
    </row>
    <row r="6" spans="1:11" ht="12.75">
      <c r="A6" s="18" t="s">
        <v>13</v>
      </c>
      <c r="B6" s="52">
        <v>13</v>
      </c>
      <c r="C6" s="52" t="s">
        <v>29</v>
      </c>
      <c r="D6" s="26">
        <v>6</v>
      </c>
      <c r="E6" s="57">
        <v>7</v>
      </c>
      <c r="F6" s="26">
        <v>4</v>
      </c>
      <c r="G6" s="2">
        <v>6</v>
      </c>
      <c r="H6" s="57">
        <v>3</v>
      </c>
      <c r="I6" s="26">
        <v>0</v>
      </c>
      <c r="J6" s="2">
        <v>0</v>
      </c>
      <c r="K6" s="9">
        <v>13</v>
      </c>
    </row>
    <row r="7" spans="1:11" ht="13.5" thickBot="1">
      <c r="A7" s="30" t="s">
        <v>14</v>
      </c>
      <c r="B7" s="53">
        <v>9</v>
      </c>
      <c r="C7" s="53" t="s">
        <v>29</v>
      </c>
      <c r="D7" s="6">
        <v>4</v>
      </c>
      <c r="E7" s="27">
        <v>5</v>
      </c>
      <c r="F7" s="6">
        <v>2</v>
      </c>
      <c r="G7" s="7">
        <v>6</v>
      </c>
      <c r="H7" s="58">
        <v>1</v>
      </c>
      <c r="I7" s="6">
        <v>2</v>
      </c>
      <c r="J7" s="7">
        <v>0</v>
      </c>
      <c r="K7" s="27">
        <v>7</v>
      </c>
    </row>
    <row r="8" spans="1:11" ht="13.5" thickBot="1">
      <c r="A8" s="49"/>
      <c r="B8" s="67"/>
      <c r="C8" s="67"/>
      <c r="D8" s="69"/>
      <c r="E8" s="69"/>
      <c r="F8" s="46"/>
      <c r="G8" s="64"/>
      <c r="H8" s="32"/>
      <c r="I8" s="67"/>
      <c r="J8" s="67"/>
      <c r="K8" s="68"/>
    </row>
    <row r="9" spans="1:11" ht="13.5" thickBot="1">
      <c r="A9" s="18" t="s">
        <v>30</v>
      </c>
      <c r="B9" s="62">
        <v>36</v>
      </c>
      <c r="C9" s="84">
        <f>+B9/($B$32/100)</f>
        <v>34.285714285714285</v>
      </c>
      <c r="D9" s="19">
        <v>19</v>
      </c>
      <c r="E9" s="11">
        <v>17</v>
      </c>
      <c r="F9" s="29">
        <v>9</v>
      </c>
      <c r="G9" s="10">
        <v>21</v>
      </c>
      <c r="H9" s="63">
        <v>6</v>
      </c>
      <c r="I9" s="46">
        <v>2</v>
      </c>
      <c r="J9" s="45">
        <v>0</v>
      </c>
      <c r="K9" s="42">
        <v>34</v>
      </c>
    </row>
    <row r="10" spans="1:11" ht="13.5" thickBot="1">
      <c r="A10" s="18" t="s">
        <v>16</v>
      </c>
      <c r="B10" s="52">
        <v>21</v>
      </c>
      <c r="C10" s="83">
        <f>+B10/($B$32/100)</f>
        <v>20</v>
      </c>
      <c r="D10" s="39">
        <v>14</v>
      </c>
      <c r="E10" s="37">
        <v>7</v>
      </c>
      <c r="F10" s="20">
        <v>2</v>
      </c>
      <c r="G10" s="2">
        <v>11</v>
      </c>
      <c r="H10" s="48">
        <v>8</v>
      </c>
      <c r="I10" s="20">
        <v>6</v>
      </c>
      <c r="J10" s="2">
        <v>11</v>
      </c>
      <c r="K10" s="9">
        <v>4</v>
      </c>
    </row>
    <row r="11" spans="1:11" ht="13.5" thickBot="1">
      <c r="A11" s="18" t="s">
        <v>15</v>
      </c>
      <c r="B11" s="81">
        <v>12</v>
      </c>
      <c r="C11" s="84">
        <f>+B11/($B$32/100)</f>
        <v>11.428571428571429</v>
      </c>
      <c r="D11" s="20">
        <v>7</v>
      </c>
      <c r="E11" s="9">
        <v>5</v>
      </c>
      <c r="F11" s="25">
        <v>3</v>
      </c>
      <c r="G11" s="10">
        <v>6</v>
      </c>
      <c r="H11" s="47">
        <v>3</v>
      </c>
      <c r="I11" s="19">
        <v>3</v>
      </c>
      <c r="J11" s="10">
        <v>6</v>
      </c>
      <c r="K11" s="11">
        <v>3</v>
      </c>
    </row>
    <row r="12" spans="1:11" ht="13.5" thickBot="1">
      <c r="A12" s="18" t="s">
        <v>39</v>
      </c>
      <c r="B12" s="81">
        <v>4</v>
      </c>
      <c r="C12" s="84">
        <f>+B12/($B$32/100)</f>
        <v>3.8095238095238093</v>
      </c>
      <c r="D12" s="20">
        <v>1</v>
      </c>
      <c r="E12" s="9">
        <v>3</v>
      </c>
      <c r="F12" s="25">
        <v>1</v>
      </c>
      <c r="G12" s="10">
        <v>3</v>
      </c>
      <c r="H12" s="47">
        <v>0</v>
      </c>
      <c r="I12" s="19">
        <v>1</v>
      </c>
      <c r="J12" s="10">
        <v>2</v>
      </c>
      <c r="K12" s="11">
        <v>1</v>
      </c>
    </row>
    <row r="13" spans="1:11" ht="13.5" thickBot="1">
      <c r="A13" s="18" t="s">
        <v>24</v>
      </c>
      <c r="B13" s="52">
        <v>3</v>
      </c>
      <c r="C13" s="84">
        <f aca="true" t="shared" si="0" ref="C13:C31">+B13/($B$32/100)</f>
        <v>2.857142857142857</v>
      </c>
      <c r="D13" s="20">
        <v>2</v>
      </c>
      <c r="E13" s="9">
        <v>1</v>
      </c>
      <c r="F13" s="26">
        <v>0</v>
      </c>
      <c r="G13" s="2">
        <v>3</v>
      </c>
      <c r="H13" s="48">
        <v>0</v>
      </c>
      <c r="I13" s="20">
        <v>0</v>
      </c>
      <c r="J13" s="2">
        <v>0</v>
      </c>
      <c r="K13" s="9">
        <v>3</v>
      </c>
    </row>
    <row r="14" spans="1:11" ht="13.5" thickBot="1">
      <c r="A14" s="18" t="s">
        <v>21</v>
      </c>
      <c r="B14" s="52">
        <v>3</v>
      </c>
      <c r="C14" s="84">
        <f t="shared" si="0"/>
        <v>2.857142857142857</v>
      </c>
      <c r="D14" s="20">
        <v>1</v>
      </c>
      <c r="E14" s="9">
        <v>2</v>
      </c>
      <c r="F14" s="26">
        <v>0</v>
      </c>
      <c r="G14" s="2">
        <v>3</v>
      </c>
      <c r="H14" s="48">
        <v>0</v>
      </c>
      <c r="I14" s="20">
        <v>0</v>
      </c>
      <c r="J14" s="2">
        <v>3</v>
      </c>
      <c r="K14" s="9">
        <v>0</v>
      </c>
    </row>
    <row r="15" spans="1:11" ht="13.5" thickBot="1">
      <c r="A15" s="18" t="s">
        <v>20</v>
      </c>
      <c r="B15" s="52">
        <v>3</v>
      </c>
      <c r="C15" s="84">
        <f t="shared" si="0"/>
        <v>2.857142857142857</v>
      </c>
      <c r="D15" s="20">
        <v>2</v>
      </c>
      <c r="E15" s="9">
        <v>1</v>
      </c>
      <c r="F15" s="26">
        <v>0</v>
      </c>
      <c r="G15" s="2">
        <v>3</v>
      </c>
      <c r="H15" s="48">
        <v>0</v>
      </c>
      <c r="I15" s="20">
        <v>0</v>
      </c>
      <c r="J15" s="2">
        <v>3</v>
      </c>
      <c r="K15" s="9">
        <v>0</v>
      </c>
    </row>
    <row r="16" spans="1:11" ht="13.5" thickBot="1">
      <c r="A16" s="18" t="s">
        <v>17</v>
      </c>
      <c r="B16" s="52">
        <v>3</v>
      </c>
      <c r="C16" s="84">
        <f t="shared" si="0"/>
        <v>2.857142857142857</v>
      </c>
      <c r="D16" s="20">
        <v>1</v>
      </c>
      <c r="E16" s="9">
        <v>2</v>
      </c>
      <c r="F16" s="26">
        <v>1</v>
      </c>
      <c r="G16" s="2">
        <v>2</v>
      </c>
      <c r="H16" s="48">
        <v>0</v>
      </c>
      <c r="I16" s="20">
        <v>0</v>
      </c>
      <c r="J16" s="2">
        <v>0</v>
      </c>
      <c r="K16" s="9">
        <v>3</v>
      </c>
    </row>
    <row r="17" spans="1:11" ht="13.5" thickBot="1">
      <c r="A17" s="18" t="s">
        <v>22</v>
      </c>
      <c r="B17" s="52">
        <v>3</v>
      </c>
      <c r="C17" s="84">
        <f t="shared" si="0"/>
        <v>2.857142857142857</v>
      </c>
      <c r="D17" s="20">
        <v>2</v>
      </c>
      <c r="E17" s="9">
        <v>1</v>
      </c>
      <c r="F17" s="26">
        <v>1</v>
      </c>
      <c r="G17" s="2">
        <v>2</v>
      </c>
      <c r="H17" s="48">
        <v>0</v>
      </c>
      <c r="I17" s="20">
        <v>1</v>
      </c>
      <c r="J17" s="2">
        <v>2</v>
      </c>
      <c r="K17" s="9">
        <v>0</v>
      </c>
    </row>
    <row r="18" spans="1:11" ht="13.5" thickBot="1">
      <c r="A18" s="18" t="s">
        <v>41</v>
      </c>
      <c r="B18" s="52">
        <v>3</v>
      </c>
      <c r="C18" s="84">
        <f t="shared" si="0"/>
        <v>2.857142857142857</v>
      </c>
      <c r="D18" s="20">
        <v>1</v>
      </c>
      <c r="E18" s="9">
        <v>2</v>
      </c>
      <c r="F18" s="26">
        <v>1</v>
      </c>
      <c r="G18" s="2">
        <v>2</v>
      </c>
      <c r="H18" s="48">
        <v>0</v>
      </c>
      <c r="I18" s="20">
        <v>1</v>
      </c>
      <c r="J18" s="2">
        <v>2</v>
      </c>
      <c r="K18" s="9">
        <v>0</v>
      </c>
    </row>
    <row r="19" spans="1:11" ht="13.5" thickBot="1">
      <c r="A19" s="18" t="s">
        <v>45</v>
      </c>
      <c r="B19" s="52">
        <v>2</v>
      </c>
      <c r="C19" s="84">
        <f t="shared" si="0"/>
        <v>1.9047619047619047</v>
      </c>
      <c r="D19" s="20">
        <v>1</v>
      </c>
      <c r="E19" s="9">
        <v>1</v>
      </c>
      <c r="F19" s="26">
        <v>0</v>
      </c>
      <c r="G19" s="2">
        <v>2</v>
      </c>
      <c r="H19" s="48">
        <v>0</v>
      </c>
      <c r="I19" s="20">
        <v>0</v>
      </c>
      <c r="J19" s="2">
        <v>2</v>
      </c>
      <c r="K19" s="9">
        <v>0</v>
      </c>
    </row>
    <row r="20" spans="1:11" ht="13.5" thickBot="1">
      <c r="A20" s="18" t="s">
        <v>28</v>
      </c>
      <c r="B20" s="52">
        <v>2</v>
      </c>
      <c r="C20" s="84">
        <f t="shared" si="0"/>
        <v>1.9047619047619047</v>
      </c>
      <c r="D20" s="20">
        <v>1</v>
      </c>
      <c r="E20" s="9">
        <v>1</v>
      </c>
      <c r="F20" s="26">
        <v>1</v>
      </c>
      <c r="G20" s="2">
        <v>1</v>
      </c>
      <c r="H20" s="48">
        <v>0</v>
      </c>
      <c r="I20" s="20">
        <v>0</v>
      </c>
      <c r="J20" s="2">
        <v>0</v>
      </c>
      <c r="K20" s="9">
        <v>2</v>
      </c>
    </row>
    <row r="21" spans="1:11" ht="13.5" thickBot="1">
      <c r="A21" s="18" t="s">
        <v>18</v>
      </c>
      <c r="B21" s="81">
        <v>1</v>
      </c>
      <c r="C21" s="84">
        <f t="shared" si="0"/>
        <v>0.9523809523809523</v>
      </c>
      <c r="D21" s="19">
        <v>0</v>
      </c>
      <c r="E21" s="11">
        <v>1</v>
      </c>
      <c r="F21" s="25">
        <v>0</v>
      </c>
      <c r="G21" s="10">
        <v>1</v>
      </c>
      <c r="H21" s="47">
        <v>0</v>
      </c>
      <c r="I21" s="19">
        <v>0</v>
      </c>
      <c r="J21" s="10">
        <v>1</v>
      </c>
      <c r="K21" s="11">
        <v>0</v>
      </c>
    </row>
    <row r="22" spans="1:11" ht="13.5" thickBot="1">
      <c r="A22" s="18" t="s">
        <v>19</v>
      </c>
      <c r="B22" s="52">
        <v>1</v>
      </c>
      <c r="C22" s="84">
        <f t="shared" si="0"/>
        <v>0.9523809523809523</v>
      </c>
      <c r="D22" s="20">
        <v>0</v>
      </c>
      <c r="E22" s="9">
        <v>1</v>
      </c>
      <c r="F22" s="26">
        <v>0</v>
      </c>
      <c r="G22" s="2">
        <v>1</v>
      </c>
      <c r="H22" s="48">
        <v>0</v>
      </c>
      <c r="I22" s="20">
        <v>0</v>
      </c>
      <c r="J22" s="2">
        <v>1</v>
      </c>
      <c r="K22" s="9">
        <v>0</v>
      </c>
    </row>
    <row r="23" spans="1:11" ht="13.5" thickBot="1">
      <c r="A23" s="18" t="s">
        <v>38</v>
      </c>
      <c r="B23" s="52">
        <v>1</v>
      </c>
      <c r="C23" s="84">
        <f t="shared" si="0"/>
        <v>0.9523809523809523</v>
      </c>
      <c r="D23" s="20">
        <v>1</v>
      </c>
      <c r="E23" s="9">
        <v>0</v>
      </c>
      <c r="F23" s="26">
        <v>0</v>
      </c>
      <c r="G23" s="2">
        <v>1</v>
      </c>
      <c r="H23" s="48">
        <v>0</v>
      </c>
      <c r="I23" s="20">
        <v>0</v>
      </c>
      <c r="J23" s="2">
        <v>1</v>
      </c>
      <c r="K23" s="9">
        <v>0</v>
      </c>
    </row>
    <row r="24" spans="1:11" ht="13.5" thickBot="1">
      <c r="A24" s="18" t="s">
        <v>23</v>
      </c>
      <c r="B24" s="52">
        <v>1</v>
      </c>
      <c r="C24" s="84">
        <f t="shared" si="0"/>
        <v>0.9523809523809523</v>
      </c>
      <c r="D24" s="20">
        <v>0</v>
      </c>
      <c r="E24" s="9">
        <v>1</v>
      </c>
      <c r="F24" s="26">
        <v>1</v>
      </c>
      <c r="G24" s="2">
        <v>0</v>
      </c>
      <c r="H24" s="48">
        <v>0</v>
      </c>
      <c r="I24" s="20">
        <v>0</v>
      </c>
      <c r="J24" s="2">
        <v>1</v>
      </c>
      <c r="K24" s="9">
        <v>0</v>
      </c>
    </row>
    <row r="25" spans="1:11" ht="13.5" thickBot="1">
      <c r="A25" s="49" t="s">
        <v>43</v>
      </c>
      <c r="B25" s="52">
        <v>1</v>
      </c>
      <c r="C25" s="84">
        <f t="shared" si="0"/>
        <v>0.9523809523809523</v>
      </c>
      <c r="D25" s="20">
        <v>1</v>
      </c>
      <c r="E25" s="9">
        <v>0</v>
      </c>
      <c r="F25" s="26">
        <v>1</v>
      </c>
      <c r="G25" s="2">
        <v>0</v>
      </c>
      <c r="H25" s="48">
        <v>0</v>
      </c>
      <c r="I25" s="20">
        <v>0</v>
      </c>
      <c r="J25" s="2">
        <v>1</v>
      </c>
      <c r="K25" s="9">
        <v>0</v>
      </c>
    </row>
    <row r="26" spans="1:11" ht="13.5" thickBot="1">
      <c r="A26" s="18" t="s">
        <v>42</v>
      </c>
      <c r="B26" s="52">
        <v>1</v>
      </c>
      <c r="C26" s="84">
        <f t="shared" si="0"/>
        <v>0.9523809523809523</v>
      </c>
      <c r="D26" s="20">
        <v>0</v>
      </c>
      <c r="E26" s="9">
        <v>1</v>
      </c>
      <c r="F26" s="26">
        <v>0</v>
      </c>
      <c r="G26" s="2">
        <v>1</v>
      </c>
      <c r="H26" s="48">
        <v>0</v>
      </c>
      <c r="I26" s="20">
        <v>0</v>
      </c>
      <c r="J26" s="2">
        <v>1</v>
      </c>
      <c r="K26" s="9">
        <v>0</v>
      </c>
    </row>
    <row r="27" spans="1:11" ht="13.5" thickBot="1">
      <c r="A27" s="18" t="s">
        <v>40</v>
      </c>
      <c r="B27" s="52">
        <v>1</v>
      </c>
      <c r="C27" s="84">
        <f t="shared" si="0"/>
        <v>0.9523809523809523</v>
      </c>
      <c r="D27" s="20">
        <v>1</v>
      </c>
      <c r="E27" s="9">
        <v>0</v>
      </c>
      <c r="F27" s="26">
        <v>1</v>
      </c>
      <c r="G27" s="2">
        <v>0</v>
      </c>
      <c r="H27" s="48">
        <v>0</v>
      </c>
      <c r="I27" s="20">
        <v>0</v>
      </c>
      <c r="J27" s="2">
        <v>1</v>
      </c>
      <c r="K27" s="9">
        <v>0</v>
      </c>
    </row>
    <row r="28" spans="1:11" ht="13.5" thickBot="1">
      <c r="A28" s="18" t="s">
        <v>44</v>
      </c>
      <c r="B28" s="81">
        <v>1</v>
      </c>
      <c r="C28" s="84">
        <f t="shared" si="0"/>
        <v>0.9523809523809523</v>
      </c>
      <c r="D28" s="19">
        <v>0</v>
      </c>
      <c r="E28" s="11">
        <v>1</v>
      </c>
      <c r="F28" s="25">
        <v>0</v>
      </c>
      <c r="G28" s="10">
        <v>1</v>
      </c>
      <c r="H28" s="11">
        <v>0</v>
      </c>
      <c r="I28" s="25">
        <v>1</v>
      </c>
      <c r="J28" s="10">
        <v>0</v>
      </c>
      <c r="K28" s="11">
        <v>0</v>
      </c>
    </row>
    <row r="29" spans="1:11" ht="13.5" thickBot="1">
      <c r="A29" s="38" t="s">
        <v>47</v>
      </c>
      <c r="B29" s="52">
        <v>1</v>
      </c>
      <c r="C29" s="84">
        <f t="shared" si="0"/>
        <v>0.9523809523809523</v>
      </c>
      <c r="D29" s="20">
        <v>0</v>
      </c>
      <c r="E29" s="37">
        <v>1</v>
      </c>
      <c r="F29" s="26">
        <v>0</v>
      </c>
      <c r="G29" s="2">
        <v>1</v>
      </c>
      <c r="H29" s="9">
        <v>0</v>
      </c>
      <c r="I29" s="26">
        <v>1</v>
      </c>
      <c r="J29" s="2">
        <v>0</v>
      </c>
      <c r="K29" s="9">
        <v>0</v>
      </c>
    </row>
    <row r="30" spans="1:11" ht="13.5" thickBot="1">
      <c r="A30" s="38" t="s">
        <v>46</v>
      </c>
      <c r="B30" s="52">
        <v>1</v>
      </c>
      <c r="C30" s="84">
        <f t="shared" si="0"/>
        <v>0.9523809523809523</v>
      </c>
      <c r="D30" s="86">
        <v>1</v>
      </c>
      <c r="E30" s="2">
        <v>0</v>
      </c>
      <c r="F30" s="20">
        <v>0</v>
      </c>
      <c r="G30" s="2">
        <v>1</v>
      </c>
      <c r="H30" s="9">
        <v>0</v>
      </c>
      <c r="I30" s="26">
        <v>0</v>
      </c>
      <c r="J30" s="2">
        <v>1</v>
      </c>
      <c r="K30" s="9">
        <v>0</v>
      </c>
    </row>
    <row r="31" spans="1:11" ht="13.5" thickBot="1">
      <c r="A31" s="43" t="s">
        <v>27</v>
      </c>
      <c r="B31" s="82">
        <v>0</v>
      </c>
      <c r="C31" s="84">
        <f t="shared" si="0"/>
        <v>0</v>
      </c>
      <c r="D31" s="32">
        <v>0</v>
      </c>
      <c r="E31" s="40">
        <v>0</v>
      </c>
      <c r="F31" s="46">
        <v>0</v>
      </c>
      <c r="G31" s="40">
        <v>0</v>
      </c>
      <c r="H31" s="90">
        <v>0</v>
      </c>
      <c r="I31" s="46">
        <v>0</v>
      </c>
      <c r="J31" s="64">
        <v>0</v>
      </c>
      <c r="K31" s="70">
        <v>0</v>
      </c>
    </row>
    <row r="32" spans="1:11" ht="13.5" thickBot="1">
      <c r="A32" s="77" t="s">
        <v>48</v>
      </c>
      <c r="B32" s="74">
        <f>SUM(B9:B31)</f>
        <v>105</v>
      </c>
      <c r="C32" s="104">
        <v>1</v>
      </c>
      <c r="D32" s="102">
        <f aca="true" t="shared" si="1" ref="D32:K32">SUM(D9:D31)</f>
        <v>56</v>
      </c>
      <c r="E32" s="44">
        <f t="shared" si="1"/>
        <v>49</v>
      </c>
      <c r="F32" s="44">
        <f t="shared" si="1"/>
        <v>22</v>
      </c>
      <c r="G32" s="44">
        <f t="shared" si="1"/>
        <v>66</v>
      </c>
      <c r="H32" s="44">
        <f t="shared" si="1"/>
        <v>17</v>
      </c>
      <c r="I32" s="44">
        <f t="shared" si="1"/>
        <v>16</v>
      </c>
      <c r="J32" s="44">
        <f t="shared" si="1"/>
        <v>39</v>
      </c>
      <c r="K32" s="103">
        <f t="shared" si="1"/>
        <v>50</v>
      </c>
    </row>
    <row r="33" spans="1:7" ht="12.75">
      <c r="A33" s="80" t="s">
        <v>61</v>
      </c>
      <c r="C33" s="80" t="s">
        <v>31</v>
      </c>
      <c r="D33" s="112">
        <v>8</v>
      </c>
      <c r="E33" s="80" t="s">
        <v>78</v>
      </c>
      <c r="F33" s="112">
        <v>3</v>
      </c>
      <c r="G33" s="78"/>
    </row>
    <row r="34" spans="1:3" ht="12.75">
      <c r="A34" s="73"/>
      <c r="B34" s="32"/>
      <c r="C34" s="32"/>
    </row>
    <row r="35" ht="12.75">
      <c r="B35" s="78"/>
    </row>
    <row r="42" ht="12.75">
      <c r="E42" s="78"/>
    </row>
    <row r="43" ht="12.75">
      <c r="E43" s="78"/>
    </row>
    <row r="44" ht="12.75">
      <c r="E44" s="78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7.25390625" style="0" customWidth="1"/>
    <col min="7" max="7" width="10.125" style="0" customWidth="1"/>
    <col min="8" max="8" width="11.125" style="0" customWidth="1"/>
    <col min="11" max="11" width="10.875" style="0" customWidth="1"/>
  </cols>
  <sheetData>
    <row r="1" spans="1:6" ht="18">
      <c r="A1" s="135" t="s">
        <v>75</v>
      </c>
      <c r="B1" s="1"/>
      <c r="C1" s="1"/>
      <c r="D1" s="1"/>
      <c r="E1" s="1"/>
      <c r="F1" s="1"/>
    </row>
    <row r="2" spans="1:11" ht="16.5" thickBot="1">
      <c r="A2" s="131"/>
      <c r="B2" s="131" t="s">
        <v>81</v>
      </c>
      <c r="C2" s="131"/>
      <c r="D2" s="132"/>
      <c r="E2" s="132"/>
      <c r="F2" s="131"/>
      <c r="G2" s="133"/>
      <c r="H2" s="133"/>
      <c r="I2" s="134"/>
      <c r="J2" s="65"/>
      <c r="K2" s="65"/>
    </row>
    <row r="3" spans="1:11" ht="13.5" thickBot="1">
      <c r="A3" s="96" t="s">
        <v>11</v>
      </c>
      <c r="B3" s="99" t="s">
        <v>51</v>
      </c>
      <c r="C3" s="75"/>
      <c r="D3" s="100" t="s">
        <v>6</v>
      </c>
      <c r="E3" s="101"/>
      <c r="F3" s="100" t="s">
        <v>34</v>
      </c>
      <c r="G3" s="100"/>
      <c r="H3" s="101"/>
      <c r="I3" s="105" t="s">
        <v>35</v>
      </c>
      <c r="J3" s="100"/>
      <c r="K3" s="101"/>
    </row>
    <row r="4" spans="1:11" ht="13.5" thickBot="1">
      <c r="A4" s="16"/>
      <c r="B4" s="89" t="s">
        <v>50</v>
      </c>
      <c r="C4" s="98" t="s">
        <v>49</v>
      </c>
      <c r="D4" s="92" t="s">
        <v>4</v>
      </c>
      <c r="E4" s="93" t="s">
        <v>5</v>
      </c>
      <c r="F4" s="98" t="s">
        <v>10</v>
      </c>
      <c r="G4" s="95" t="s">
        <v>32</v>
      </c>
      <c r="H4" s="93" t="s">
        <v>33</v>
      </c>
      <c r="I4" s="94" t="s">
        <v>7</v>
      </c>
      <c r="J4" s="95" t="s">
        <v>8</v>
      </c>
      <c r="K4" s="93" t="s">
        <v>9</v>
      </c>
    </row>
    <row r="5" spans="1:11" ht="13.5" thickBot="1">
      <c r="A5" s="15" t="s">
        <v>12</v>
      </c>
      <c r="B5" s="51">
        <v>8</v>
      </c>
      <c r="C5" s="128">
        <f>B5/$B$21</f>
        <v>0.2222222222222222</v>
      </c>
      <c r="D5" s="28">
        <v>5</v>
      </c>
      <c r="E5" s="56">
        <v>3</v>
      </c>
      <c r="F5" s="28">
        <v>3</v>
      </c>
      <c r="G5" s="12">
        <v>2</v>
      </c>
      <c r="H5" s="56">
        <v>3</v>
      </c>
      <c r="I5" s="28">
        <v>0</v>
      </c>
      <c r="J5" s="12">
        <v>0</v>
      </c>
      <c r="K5" s="13">
        <v>8</v>
      </c>
    </row>
    <row r="6" spans="1:11" ht="13.5" thickBot="1">
      <c r="A6" s="18" t="s">
        <v>13</v>
      </c>
      <c r="B6" s="52">
        <v>6</v>
      </c>
      <c r="C6" s="128">
        <f>B6/$B$21</f>
        <v>0.16666666666666666</v>
      </c>
      <c r="D6" s="26">
        <v>3</v>
      </c>
      <c r="E6" s="57">
        <v>3</v>
      </c>
      <c r="F6" s="26">
        <v>1</v>
      </c>
      <c r="G6" s="2">
        <v>2</v>
      </c>
      <c r="H6" s="57">
        <v>3</v>
      </c>
      <c r="I6" s="26">
        <v>0</v>
      </c>
      <c r="J6" s="2">
        <v>0</v>
      </c>
      <c r="K6" s="9">
        <v>6</v>
      </c>
    </row>
    <row r="7" spans="1:12" ht="13.5" thickBot="1">
      <c r="A7" s="30" t="s">
        <v>14</v>
      </c>
      <c r="B7" s="53">
        <v>4</v>
      </c>
      <c r="C7" s="128">
        <f>B7/$B$21</f>
        <v>0.1111111111111111</v>
      </c>
      <c r="D7" s="6">
        <v>2</v>
      </c>
      <c r="E7" s="27">
        <v>2</v>
      </c>
      <c r="F7" s="6">
        <v>1</v>
      </c>
      <c r="G7" s="7">
        <v>1</v>
      </c>
      <c r="H7" s="58">
        <v>2</v>
      </c>
      <c r="I7" s="6">
        <v>0</v>
      </c>
      <c r="J7" s="7">
        <v>0</v>
      </c>
      <c r="K7" s="27">
        <v>4</v>
      </c>
      <c r="L7" s="127"/>
    </row>
    <row r="8" spans="1:11" ht="13.5" thickBot="1">
      <c r="A8" s="49"/>
      <c r="B8" s="67"/>
      <c r="C8" s="67"/>
      <c r="D8" s="69"/>
      <c r="E8" s="69"/>
      <c r="F8" s="46"/>
      <c r="G8" s="64"/>
      <c r="H8" s="32"/>
      <c r="I8" s="67"/>
      <c r="J8" s="67"/>
      <c r="K8" s="68"/>
    </row>
    <row r="9" spans="1:11" ht="13.5" thickBot="1">
      <c r="A9" s="18" t="s">
        <v>30</v>
      </c>
      <c r="B9" s="62">
        <v>18</v>
      </c>
      <c r="C9" s="128">
        <f aca="true" t="shared" si="0" ref="C9:C21">B9/$B$21</f>
        <v>0.5</v>
      </c>
      <c r="D9" s="19">
        <v>10</v>
      </c>
      <c r="E9" s="11">
        <v>8</v>
      </c>
      <c r="F9" s="29">
        <v>5</v>
      </c>
      <c r="G9" s="10">
        <v>5</v>
      </c>
      <c r="H9" s="63">
        <v>8</v>
      </c>
      <c r="I9" s="46">
        <v>0</v>
      </c>
      <c r="J9" s="45">
        <v>0</v>
      </c>
      <c r="K9" s="42">
        <v>18</v>
      </c>
    </row>
    <row r="10" spans="1:11" ht="13.5" thickBot="1">
      <c r="A10" s="18" t="s">
        <v>16</v>
      </c>
      <c r="B10" s="52">
        <v>4</v>
      </c>
      <c r="C10" s="128">
        <f t="shared" si="0"/>
        <v>0.1111111111111111</v>
      </c>
      <c r="D10" s="39">
        <v>1</v>
      </c>
      <c r="E10" s="37">
        <v>3</v>
      </c>
      <c r="F10" s="20">
        <v>1</v>
      </c>
      <c r="G10" s="2">
        <v>1</v>
      </c>
      <c r="H10" s="48">
        <v>2</v>
      </c>
      <c r="I10" s="20">
        <v>0</v>
      </c>
      <c r="J10" s="2">
        <v>0</v>
      </c>
      <c r="K10" s="9">
        <v>4</v>
      </c>
    </row>
    <row r="11" spans="1:11" ht="13.5" thickBot="1">
      <c r="A11" s="18" t="s">
        <v>17</v>
      </c>
      <c r="B11" s="52">
        <v>2</v>
      </c>
      <c r="C11" s="128">
        <f t="shared" si="0"/>
        <v>0.05555555555555555</v>
      </c>
      <c r="D11" s="20">
        <v>1</v>
      </c>
      <c r="E11" s="9">
        <v>1</v>
      </c>
      <c r="F11" s="26">
        <v>1</v>
      </c>
      <c r="G11" s="2">
        <v>1</v>
      </c>
      <c r="H11" s="48">
        <v>0</v>
      </c>
      <c r="I11" s="20">
        <v>0</v>
      </c>
      <c r="J11" s="2">
        <v>0</v>
      </c>
      <c r="K11" s="9">
        <v>2</v>
      </c>
    </row>
    <row r="12" spans="1:11" ht="13.5" thickBot="1">
      <c r="A12" s="18" t="s">
        <v>15</v>
      </c>
      <c r="B12" s="81">
        <v>2</v>
      </c>
      <c r="C12" s="128">
        <f t="shared" si="0"/>
        <v>0.05555555555555555</v>
      </c>
      <c r="D12" s="20">
        <v>2</v>
      </c>
      <c r="E12" s="9">
        <v>0</v>
      </c>
      <c r="F12" s="25">
        <v>1</v>
      </c>
      <c r="G12" s="10">
        <v>1</v>
      </c>
      <c r="H12" s="47">
        <v>0</v>
      </c>
      <c r="I12" s="19">
        <v>1</v>
      </c>
      <c r="J12" s="10">
        <v>0</v>
      </c>
      <c r="K12" s="11">
        <v>1</v>
      </c>
    </row>
    <row r="13" spans="1:11" ht="13.5" thickBot="1">
      <c r="A13" s="18" t="s">
        <v>23</v>
      </c>
      <c r="B13" s="52">
        <v>2</v>
      </c>
      <c r="C13" s="128">
        <f t="shared" si="0"/>
        <v>0.05555555555555555</v>
      </c>
      <c r="D13" s="20">
        <v>1</v>
      </c>
      <c r="E13" s="9">
        <v>1</v>
      </c>
      <c r="F13" s="26">
        <v>0</v>
      </c>
      <c r="G13" s="2">
        <v>2</v>
      </c>
      <c r="H13" s="48">
        <v>0</v>
      </c>
      <c r="I13" s="20">
        <v>0</v>
      </c>
      <c r="J13" s="2">
        <v>0</v>
      </c>
      <c r="K13" s="9">
        <v>2</v>
      </c>
    </row>
    <row r="14" spans="1:11" ht="13.5" thickBot="1">
      <c r="A14" s="18" t="s">
        <v>28</v>
      </c>
      <c r="B14" s="52">
        <v>1</v>
      </c>
      <c r="C14" s="128">
        <f t="shared" si="0"/>
        <v>0.027777777777777776</v>
      </c>
      <c r="D14" s="20">
        <v>0</v>
      </c>
      <c r="E14" s="9">
        <v>1</v>
      </c>
      <c r="F14" s="26">
        <v>0</v>
      </c>
      <c r="G14" s="2">
        <v>1</v>
      </c>
      <c r="H14" s="48">
        <v>0</v>
      </c>
      <c r="I14" s="20">
        <v>0</v>
      </c>
      <c r="J14" s="2">
        <v>0</v>
      </c>
      <c r="K14" s="9">
        <v>1</v>
      </c>
    </row>
    <row r="15" spans="1:11" ht="13.5" thickBot="1">
      <c r="A15" s="18" t="s">
        <v>19</v>
      </c>
      <c r="B15" s="52">
        <v>1</v>
      </c>
      <c r="C15" s="128">
        <f t="shared" si="0"/>
        <v>0.027777777777777776</v>
      </c>
      <c r="D15" s="20">
        <v>1</v>
      </c>
      <c r="E15" s="9">
        <v>0</v>
      </c>
      <c r="F15" s="26">
        <v>0</v>
      </c>
      <c r="G15" s="2">
        <v>1</v>
      </c>
      <c r="H15" s="48">
        <v>0</v>
      </c>
      <c r="I15" s="20">
        <v>1</v>
      </c>
      <c r="J15" s="2">
        <v>0</v>
      </c>
      <c r="K15" s="9">
        <v>0</v>
      </c>
    </row>
    <row r="16" spans="1:11" ht="13.5" thickBot="1">
      <c r="A16" s="18" t="s">
        <v>38</v>
      </c>
      <c r="B16" s="52">
        <v>1</v>
      </c>
      <c r="C16" s="128">
        <f t="shared" si="0"/>
        <v>0.027777777777777776</v>
      </c>
      <c r="D16" s="20">
        <v>0</v>
      </c>
      <c r="E16" s="9">
        <v>1</v>
      </c>
      <c r="F16" s="26">
        <v>0</v>
      </c>
      <c r="G16" s="2">
        <v>1</v>
      </c>
      <c r="H16" s="48">
        <v>0</v>
      </c>
      <c r="I16" s="20">
        <v>0</v>
      </c>
      <c r="J16" s="2">
        <v>0</v>
      </c>
      <c r="K16" s="9">
        <v>1</v>
      </c>
    </row>
    <row r="17" spans="1:11" ht="13.5" thickBot="1">
      <c r="A17" s="18" t="s">
        <v>73</v>
      </c>
      <c r="B17" s="81">
        <v>1</v>
      </c>
      <c r="C17" s="128">
        <f t="shared" si="0"/>
        <v>0.027777777777777776</v>
      </c>
      <c r="D17" s="19">
        <v>0</v>
      </c>
      <c r="E17" s="11">
        <v>1</v>
      </c>
      <c r="F17" s="25">
        <v>0</v>
      </c>
      <c r="G17" s="10">
        <v>1</v>
      </c>
      <c r="H17" s="47">
        <v>0</v>
      </c>
      <c r="I17" s="19">
        <v>0</v>
      </c>
      <c r="J17" s="10">
        <v>0</v>
      </c>
      <c r="K17" s="11">
        <v>1</v>
      </c>
    </row>
    <row r="18" spans="1:11" ht="13.5" thickBot="1">
      <c r="A18" s="18" t="s">
        <v>41</v>
      </c>
      <c r="B18" s="52">
        <v>0</v>
      </c>
      <c r="C18" s="128">
        <f t="shared" si="0"/>
        <v>0</v>
      </c>
      <c r="D18" s="20">
        <v>0</v>
      </c>
      <c r="E18" s="9">
        <v>0</v>
      </c>
      <c r="F18" s="26">
        <v>0</v>
      </c>
      <c r="G18" s="2">
        <v>0</v>
      </c>
      <c r="H18" s="48">
        <v>0</v>
      </c>
      <c r="I18" s="20">
        <v>0</v>
      </c>
      <c r="J18" s="2">
        <v>0</v>
      </c>
      <c r="K18" s="9">
        <v>0</v>
      </c>
    </row>
    <row r="19" spans="1:11" ht="13.5" thickBot="1">
      <c r="A19" s="38" t="s">
        <v>46</v>
      </c>
      <c r="B19" s="81">
        <v>0</v>
      </c>
      <c r="C19" s="128">
        <f t="shared" si="0"/>
        <v>0</v>
      </c>
      <c r="D19" s="19">
        <v>0</v>
      </c>
      <c r="E19" s="11">
        <v>0</v>
      </c>
      <c r="F19" s="25">
        <v>0</v>
      </c>
      <c r="G19" s="10">
        <v>0</v>
      </c>
      <c r="H19" s="47">
        <v>0</v>
      </c>
      <c r="I19" s="19">
        <v>0</v>
      </c>
      <c r="J19" s="10">
        <v>0</v>
      </c>
      <c r="K19" s="11">
        <v>0</v>
      </c>
    </row>
    <row r="20" spans="1:11" ht="13.5" thickBot="1">
      <c r="A20" s="43" t="s">
        <v>27</v>
      </c>
      <c r="B20" s="82">
        <v>4</v>
      </c>
      <c r="C20" s="130">
        <f t="shared" si="0"/>
        <v>0.1111111111111111</v>
      </c>
      <c r="D20" s="32">
        <v>2</v>
      </c>
      <c r="E20" s="71">
        <v>2</v>
      </c>
      <c r="F20" s="41">
        <v>0</v>
      </c>
      <c r="G20" s="40">
        <v>0</v>
      </c>
      <c r="H20" s="90">
        <v>4</v>
      </c>
      <c r="I20" s="46">
        <v>0</v>
      </c>
      <c r="J20" s="64">
        <v>0</v>
      </c>
      <c r="K20" s="70">
        <v>4</v>
      </c>
    </row>
    <row r="21" spans="1:11" ht="13.5" thickBot="1">
      <c r="A21" s="77" t="s">
        <v>48</v>
      </c>
      <c r="B21" s="74">
        <f>SUM(B9:B20)</f>
        <v>36</v>
      </c>
      <c r="C21" s="129">
        <f t="shared" si="0"/>
        <v>1</v>
      </c>
      <c r="D21" s="102">
        <f>SUM(D9:D20)</f>
        <v>18</v>
      </c>
      <c r="E21" s="103">
        <f aca="true" t="shared" si="1" ref="E21:K21">SUM(E9:E20)</f>
        <v>18</v>
      </c>
      <c r="F21" s="74">
        <f t="shared" si="1"/>
        <v>8</v>
      </c>
      <c r="G21" s="74">
        <f t="shared" si="1"/>
        <v>14</v>
      </c>
      <c r="H21" s="103">
        <f t="shared" si="1"/>
        <v>14</v>
      </c>
      <c r="I21" s="102">
        <f t="shared" si="1"/>
        <v>2</v>
      </c>
      <c r="J21" s="74">
        <f t="shared" si="1"/>
        <v>0</v>
      </c>
      <c r="K21" s="103">
        <f t="shared" si="1"/>
        <v>34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51">
      <selection activeCell="F34" sqref="F34"/>
    </sheetView>
  </sheetViews>
  <sheetFormatPr defaultColWidth="9.00390625" defaultRowHeight="12.75"/>
  <cols>
    <col min="1" max="1" width="18.125" style="0" customWidth="1"/>
    <col min="2" max="2" width="10.75390625" style="0" customWidth="1"/>
    <col min="3" max="3" width="7.25390625" style="0" customWidth="1"/>
    <col min="4" max="4" width="10.375" style="0" customWidth="1"/>
    <col min="5" max="5" width="9.375" style="0" customWidth="1"/>
    <col min="6" max="6" width="9.875" style="0" customWidth="1"/>
    <col min="7" max="7" width="10.75390625" style="0" customWidth="1"/>
    <col min="8" max="8" width="10.625" style="0" customWidth="1"/>
    <col min="9" max="9" width="9.625" style="0" customWidth="1"/>
    <col min="10" max="10" width="9.75390625" style="0" customWidth="1"/>
    <col min="11" max="11" width="11.75390625" style="0" customWidth="1"/>
  </cols>
  <sheetData>
    <row r="1" spans="1:6" ht="18">
      <c r="A1" s="135" t="s">
        <v>76</v>
      </c>
      <c r="B1" s="1"/>
      <c r="C1" s="1"/>
      <c r="D1" s="1"/>
      <c r="E1" s="1"/>
      <c r="F1" s="1"/>
    </row>
    <row r="2" spans="1:11" ht="16.5" thickBot="1">
      <c r="A2" s="131"/>
      <c r="B2" s="131" t="s">
        <v>72</v>
      </c>
      <c r="C2" s="131"/>
      <c r="D2" s="132"/>
      <c r="E2" s="132"/>
      <c r="F2" s="131"/>
      <c r="G2" s="133"/>
      <c r="H2" s="133"/>
      <c r="I2" s="134"/>
      <c r="J2" s="134"/>
      <c r="K2" s="65"/>
    </row>
    <row r="3" spans="1:11" ht="13.5" thickBot="1">
      <c r="A3" s="96" t="s">
        <v>11</v>
      </c>
      <c r="B3" s="99" t="s">
        <v>51</v>
      </c>
      <c r="C3" s="75"/>
      <c r="D3" s="100" t="s">
        <v>6</v>
      </c>
      <c r="E3" s="101"/>
      <c r="F3" s="100" t="s">
        <v>34</v>
      </c>
      <c r="G3" s="100"/>
      <c r="H3" s="101"/>
      <c r="I3" s="105" t="s">
        <v>35</v>
      </c>
      <c r="J3" s="100"/>
      <c r="K3" s="101"/>
    </row>
    <row r="4" spans="1:11" ht="13.5" thickBot="1">
      <c r="A4" s="16"/>
      <c r="B4" s="89" t="s">
        <v>50</v>
      </c>
      <c r="C4" s="98" t="s">
        <v>49</v>
      </c>
      <c r="D4" s="92" t="s">
        <v>4</v>
      </c>
      <c r="E4" s="93" t="s">
        <v>5</v>
      </c>
      <c r="F4" s="98" t="s">
        <v>10</v>
      </c>
      <c r="G4" s="95" t="s">
        <v>32</v>
      </c>
      <c r="H4" s="93" t="s">
        <v>33</v>
      </c>
      <c r="I4" s="94" t="s">
        <v>7</v>
      </c>
      <c r="J4" s="95" t="s">
        <v>8</v>
      </c>
      <c r="K4" s="93" t="s">
        <v>9</v>
      </c>
    </row>
    <row r="5" spans="1:11" ht="13.5" thickBot="1">
      <c r="A5" s="15" t="s">
        <v>12</v>
      </c>
      <c r="B5" s="51">
        <v>3</v>
      </c>
      <c r="C5" s="128">
        <f>B5/$B$33</f>
        <v>0.036585365853658534</v>
      </c>
      <c r="D5" s="28">
        <v>2</v>
      </c>
      <c r="E5" s="56">
        <v>2</v>
      </c>
      <c r="F5" s="28">
        <v>1</v>
      </c>
      <c r="G5" s="12">
        <v>2</v>
      </c>
      <c r="H5" s="56">
        <v>0</v>
      </c>
      <c r="I5" s="28">
        <v>0</v>
      </c>
      <c r="J5" s="12">
        <v>0</v>
      </c>
      <c r="K5" s="13">
        <v>3</v>
      </c>
    </row>
    <row r="6" spans="1:11" ht="13.5" thickBot="1">
      <c r="A6" s="18" t="s">
        <v>13</v>
      </c>
      <c r="B6" s="52">
        <v>6</v>
      </c>
      <c r="C6" s="128">
        <f>B6/$B$33</f>
        <v>0.07317073170731707</v>
      </c>
      <c r="D6" s="26">
        <v>3</v>
      </c>
      <c r="E6" s="57">
        <v>3</v>
      </c>
      <c r="F6" s="26">
        <v>1</v>
      </c>
      <c r="G6" s="2">
        <v>5</v>
      </c>
      <c r="H6" s="57">
        <v>0</v>
      </c>
      <c r="I6" s="26">
        <v>0</v>
      </c>
      <c r="J6" s="2">
        <v>0</v>
      </c>
      <c r="K6" s="9">
        <v>6</v>
      </c>
    </row>
    <row r="7" spans="1:11" ht="13.5" thickBot="1">
      <c r="A7" s="30" t="s">
        <v>14</v>
      </c>
      <c r="B7" s="53">
        <v>2</v>
      </c>
      <c r="C7" s="128">
        <f>B7/$B$33</f>
        <v>0.024390243902439025</v>
      </c>
      <c r="D7" s="6">
        <v>2</v>
      </c>
      <c r="E7" s="27">
        <v>0</v>
      </c>
      <c r="F7" s="6">
        <v>1</v>
      </c>
      <c r="G7" s="7">
        <v>1</v>
      </c>
      <c r="H7" s="58">
        <v>0</v>
      </c>
      <c r="I7" s="6">
        <v>1</v>
      </c>
      <c r="J7" s="7">
        <v>0</v>
      </c>
      <c r="K7" s="27">
        <v>1</v>
      </c>
    </row>
    <row r="8" spans="1:11" ht="13.5" thickBot="1">
      <c r="A8" s="49"/>
      <c r="B8" s="67"/>
      <c r="C8" s="67"/>
      <c r="D8" s="69"/>
      <c r="E8" s="69"/>
      <c r="F8" s="46"/>
      <c r="G8" s="64"/>
      <c r="H8" s="32"/>
      <c r="I8" s="67"/>
      <c r="J8" s="67"/>
      <c r="K8" s="68"/>
    </row>
    <row r="9" spans="1:11" ht="13.5" thickBot="1">
      <c r="A9" s="18" t="s">
        <v>30</v>
      </c>
      <c r="B9" s="62">
        <v>11</v>
      </c>
      <c r="C9" s="128">
        <f aca="true" t="shared" si="0" ref="C9:C33">B9/$B$33</f>
        <v>0.13414634146341464</v>
      </c>
      <c r="D9" s="19">
        <v>7</v>
      </c>
      <c r="E9" s="11">
        <v>4</v>
      </c>
      <c r="F9" s="29">
        <v>3</v>
      </c>
      <c r="G9" s="10">
        <v>8</v>
      </c>
      <c r="H9" s="63">
        <v>0</v>
      </c>
      <c r="I9" s="46">
        <v>1</v>
      </c>
      <c r="J9" s="45">
        <v>0</v>
      </c>
      <c r="K9" s="42">
        <v>10</v>
      </c>
    </row>
    <row r="10" spans="1:11" ht="13.5" thickBot="1">
      <c r="A10" s="18" t="s">
        <v>16</v>
      </c>
      <c r="B10" s="52">
        <v>22</v>
      </c>
      <c r="C10" s="128">
        <f t="shared" si="0"/>
        <v>0.2682926829268293</v>
      </c>
      <c r="D10" s="39">
        <v>11</v>
      </c>
      <c r="E10" s="37">
        <v>11</v>
      </c>
      <c r="F10" s="20">
        <v>8</v>
      </c>
      <c r="G10" s="2">
        <v>14</v>
      </c>
      <c r="H10" s="48">
        <v>0</v>
      </c>
      <c r="I10" s="20">
        <v>6</v>
      </c>
      <c r="J10" s="2">
        <v>12</v>
      </c>
      <c r="K10" s="9">
        <v>4</v>
      </c>
    </row>
    <row r="11" spans="1:11" ht="13.5" thickBot="1">
      <c r="A11" s="18" t="s">
        <v>17</v>
      </c>
      <c r="B11" s="52">
        <v>10</v>
      </c>
      <c r="C11" s="128">
        <f t="shared" si="0"/>
        <v>0.12195121951219512</v>
      </c>
      <c r="D11" s="20">
        <v>5</v>
      </c>
      <c r="E11" s="9">
        <v>5</v>
      </c>
      <c r="F11" s="26">
        <v>3</v>
      </c>
      <c r="G11" s="2">
        <v>7</v>
      </c>
      <c r="H11" s="48">
        <v>0</v>
      </c>
      <c r="I11" s="20">
        <v>0</v>
      </c>
      <c r="J11" s="2">
        <v>0</v>
      </c>
      <c r="K11" s="9">
        <v>10</v>
      </c>
    </row>
    <row r="12" spans="1:11" ht="13.5" thickBot="1">
      <c r="A12" s="18" t="s">
        <v>15</v>
      </c>
      <c r="B12" s="81">
        <v>8</v>
      </c>
      <c r="C12" s="128">
        <f t="shared" si="0"/>
        <v>0.0975609756097561</v>
      </c>
      <c r="D12" s="20">
        <v>3</v>
      </c>
      <c r="E12" s="9">
        <v>5</v>
      </c>
      <c r="F12" s="25">
        <v>2</v>
      </c>
      <c r="G12" s="10">
        <v>6</v>
      </c>
      <c r="H12" s="47">
        <v>0</v>
      </c>
      <c r="I12" s="19">
        <v>1</v>
      </c>
      <c r="J12" s="10">
        <v>0</v>
      </c>
      <c r="K12" s="11">
        <v>7</v>
      </c>
    </row>
    <row r="13" spans="1:11" ht="13.5" thickBot="1">
      <c r="A13" s="18" t="s">
        <v>20</v>
      </c>
      <c r="B13" s="52">
        <v>6</v>
      </c>
      <c r="C13" s="128">
        <f t="shared" si="0"/>
        <v>0.07317073170731707</v>
      </c>
      <c r="D13" s="20">
        <v>2</v>
      </c>
      <c r="E13" s="9">
        <v>4</v>
      </c>
      <c r="F13" s="26">
        <v>2</v>
      </c>
      <c r="G13" s="2">
        <v>4</v>
      </c>
      <c r="H13" s="48">
        <v>0</v>
      </c>
      <c r="I13" s="20">
        <v>2</v>
      </c>
      <c r="J13" s="2">
        <v>0</v>
      </c>
      <c r="K13" s="9">
        <v>4</v>
      </c>
    </row>
    <row r="14" spans="1:11" ht="13.5" thickBot="1">
      <c r="A14" s="18" t="s">
        <v>23</v>
      </c>
      <c r="B14" s="52">
        <v>4</v>
      </c>
      <c r="C14" s="128">
        <f t="shared" si="0"/>
        <v>0.04878048780487805</v>
      </c>
      <c r="D14" s="20">
        <v>3</v>
      </c>
      <c r="E14" s="9">
        <v>1</v>
      </c>
      <c r="F14" s="26">
        <v>1</v>
      </c>
      <c r="G14" s="2">
        <v>3</v>
      </c>
      <c r="H14" s="48">
        <v>0</v>
      </c>
      <c r="I14" s="20">
        <v>1</v>
      </c>
      <c r="J14" s="2">
        <v>3</v>
      </c>
      <c r="K14" s="9">
        <v>0</v>
      </c>
    </row>
    <row r="15" spans="1:11" ht="13.5" thickBot="1">
      <c r="A15" s="18" t="s">
        <v>24</v>
      </c>
      <c r="B15" s="52">
        <v>2</v>
      </c>
      <c r="C15" s="128">
        <f t="shared" si="0"/>
        <v>0.024390243902439025</v>
      </c>
      <c r="D15" s="20">
        <v>1</v>
      </c>
      <c r="E15" s="9">
        <v>1</v>
      </c>
      <c r="F15" s="26">
        <v>0</v>
      </c>
      <c r="G15" s="2">
        <v>2</v>
      </c>
      <c r="H15" s="48">
        <v>0</v>
      </c>
      <c r="I15" s="20">
        <v>0</v>
      </c>
      <c r="J15" s="2">
        <v>0</v>
      </c>
      <c r="K15" s="9">
        <v>2</v>
      </c>
    </row>
    <row r="16" spans="1:11" ht="13.5" thickBot="1">
      <c r="A16" s="18" t="s">
        <v>22</v>
      </c>
      <c r="B16" s="52">
        <v>2</v>
      </c>
      <c r="C16" s="128">
        <f t="shared" si="0"/>
        <v>0.024390243902439025</v>
      </c>
      <c r="D16" s="20">
        <v>1</v>
      </c>
      <c r="E16" s="9">
        <v>1</v>
      </c>
      <c r="F16" s="26">
        <v>1</v>
      </c>
      <c r="G16" s="2">
        <v>1</v>
      </c>
      <c r="H16" s="48">
        <v>0</v>
      </c>
      <c r="I16" s="20">
        <v>1</v>
      </c>
      <c r="J16" s="2">
        <v>0</v>
      </c>
      <c r="K16" s="9">
        <v>1</v>
      </c>
    </row>
    <row r="17" spans="1:11" ht="13.5" thickBot="1">
      <c r="A17" s="18" t="s">
        <v>70</v>
      </c>
      <c r="B17" s="52">
        <v>2</v>
      </c>
      <c r="C17" s="128">
        <f t="shared" si="0"/>
        <v>0.024390243902439025</v>
      </c>
      <c r="D17" s="20">
        <v>2</v>
      </c>
      <c r="E17" s="9">
        <v>0</v>
      </c>
      <c r="F17" s="26">
        <v>0</v>
      </c>
      <c r="G17" s="2">
        <v>2</v>
      </c>
      <c r="H17" s="48">
        <v>0</v>
      </c>
      <c r="I17" s="20">
        <v>0</v>
      </c>
      <c r="J17" s="2">
        <v>0</v>
      </c>
      <c r="K17" s="9">
        <v>2</v>
      </c>
    </row>
    <row r="18" spans="1:11" ht="13.5" thickBot="1">
      <c r="A18" s="18" t="s">
        <v>63</v>
      </c>
      <c r="B18" s="52">
        <v>2</v>
      </c>
      <c r="C18" s="128">
        <f t="shared" si="0"/>
        <v>0.024390243902439025</v>
      </c>
      <c r="D18" s="20">
        <v>1</v>
      </c>
      <c r="E18" s="9">
        <v>1</v>
      </c>
      <c r="F18" s="26">
        <v>1</v>
      </c>
      <c r="G18" s="2">
        <v>1</v>
      </c>
      <c r="H18" s="48">
        <v>0</v>
      </c>
      <c r="I18" s="20">
        <v>0</v>
      </c>
      <c r="J18" s="2">
        <v>0</v>
      </c>
      <c r="K18" s="9">
        <v>2</v>
      </c>
    </row>
    <row r="19" spans="1:11" ht="13.5" thickBot="1">
      <c r="A19" s="18" t="s">
        <v>65</v>
      </c>
      <c r="B19" s="52">
        <v>2</v>
      </c>
      <c r="C19" s="128">
        <f t="shared" si="0"/>
        <v>0.024390243902439025</v>
      </c>
      <c r="D19" s="20">
        <v>1</v>
      </c>
      <c r="E19" s="9">
        <v>1</v>
      </c>
      <c r="F19" s="26">
        <v>1</v>
      </c>
      <c r="G19" s="2">
        <v>1</v>
      </c>
      <c r="H19" s="48">
        <v>0</v>
      </c>
      <c r="I19" s="20">
        <v>0</v>
      </c>
      <c r="J19" s="2">
        <v>0</v>
      </c>
      <c r="K19" s="9">
        <v>2</v>
      </c>
    </row>
    <row r="20" spans="1:11" ht="14.25" customHeight="1" thickBot="1">
      <c r="A20" s="18" t="s">
        <v>66</v>
      </c>
      <c r="B20" s="52">
        <v>2</v>
      </c>
      <c r="C20" s="128">
        <f t="shared" si="0"/>
        <v>0.024390243902439025</v>
      </c>
      <c r="D20" s="20">
        <v>2</v>
      </c>
      <c r="E20" s="9">
        <v>0</v>
      </c>
      <c r="F20" s="26">
        <v>0</v>
      </c>
      <c r="G20" s="2">
        <v>2</v>
      </c>
      <c r="H20" s="48">
        <v>0</v>
      </c>
      <c r="I20" s="20">
        <v>0</v>
      </c>
      <c r="J20" s="2">
        <v>0</v>
      </c>
      <c r="K20" s="9">
        <v>2</v>
      </c>
    </row>
    <row r="21" spans="1:11" ht="13.5" thickBot="1">
      <c r="A21" s="18" t="s">
        <v>19</v>
      </c>
      <c r="B21" s="52">
        <v>1</v>
      </c>
      <c r="C21" s="128">
        <f t="shared" si="0"/>
        <v>0.012195121951219513</v>
      </c>
      <c r="D21" s="20">
        <v>1</v>
      </c>
      <c r="E21" s="9">
        <v>0</v>
      </c>
      <c r="F21" s="26">
        <v>0</v>
      </c>
      <c r="G21" s="2">
        <v>1</v>
      </c>
      <c r="H21" s="48">
        <v>0</v>
      </c>
      <c r="I21" s="20">
        <v>1</v>
      </c>
      <c r="J21" s="2">
        <v>0</v>
      </c>
      <c r="K21" s="9">
        <v>0</v>
      </c>
    </row>
    <row r="22" spans="1:11" ht="13.5" thickBot="1">
      <c r="A22" s="18" t="s">
        <v>38</v>
      </c>
      <c r="B22" s="52">
        <v>1</v>
      </c>
      <c r="C22" s="128">
        <f t="shared" si="0"/>
        <v>0.012195121951219513</v>
      </c>
      <c r="D22" s="20">
        <v>0</v>
      </c>
      <c r="E22" s="9">
        <v>1</v>
      </c>
      <c r="F22" s="26">
        <v>0</v>
      </c>
      <c r="G22" s="2">
        <v>1</v>
      </c>
      <c r="H22" s="48">
        <v>0</v>
      </c>
      <c r="I22" s="20">
        <v>0</v>
      </c>
      <c r="J22" s="2">
        <v>0</v>
      </c>
      <c r="K22" s="9">
        <v>1</v>
      </c>
    </row>
    <row r="23" spans="1:11" ht="13.5" thickBot="1">
      <c r="A23" s="49" t="s">
        <v>64</v>
      </c>
      <c r="B23" s="81">
        <v>1</v>
      </c>
      <c r="C23" s="128">
        <f t="shared" si="0"/>
        <v>0.012195121951219513</v>
      </c>
      <c r="D23" s="19">
        <v>0</v>
      </c>
      <c r="E23" s="11">
        <v>1</v>
      </c>
      <c r="F23" s="25">
        <v>0</v>
      </c>
      <c r="G23" s="10">
        <v>0</v>
      </c>
      <c r="H23" s="47">
        <v>0</v>
      </c>
      <c r="I23" s="19">
        <v>0</v>
      </c>
      <c r="J23" s="10">
        <v>0</v>
      </c>
      <c r="K23" s="11">
        <v>0</v>
      </c>
    </row>
    <row r="24" spans="1:11" ht="13.5" thickBot="1">
      <c r="A24" s="18" t="s">
        <v>67</v>
      </c>
      <c r="B24" s="81">
        <v>1</v>
      </c>
      <c r="C24" s="128">
        <f t="shared" si="0"/>
        <v>0.012195121951219513</v>
      </c>
      <c r="D24" s="19">
        <v>0</v>
      </c>
      <c r="E24" s="11">
        <v>1</v>
      </c>
      <c r="F24" s="25">
        <v>0</v>
      </c>
      <c r="G24" s="10">
        <v>1</v>
      </c>
      <c r="H24" s="47">
        <v>0</v>
      </c>
      <c r="I24" s="19">
        <v>0</v>
      </c>
      <c r="J24" s="10">
        <v>0</v>
      </c>
      <c r="K24" s="11">
        <v>1</v>
      </c>
    </row>
    <row r="25" spans="1:11" ht="13.5" thickBot="1">
      <c r="A25" s="18" t="s">
        <v>71</v>
      </c>
      <c r="B25" s="81">
        <v>1</v>
      </c>
      <c r="C25" s="128">
        <f t="shared" si="0"/>
        <v>0.012195121951219513</v>
      </c>
      <c r="D25" s="19">
        <v>0</v>
      </c>
      <c r="E25" s="11">
        <v>1</v>
      </c>
      <c r="F25" s="25">
        <v>0</v>
      </c>
      <c r="G25" s="10">
        <v>1</v>
      </c>
      <c r="H25" s="47">
        <v>0</v>
      </c>
      <c r="I25" s="19">
        <v>0</v>
      </c>
      <c r="J25" s="10">
        <v>0</v>
      </c>
      <c r="K25" s="11">
        <v>1</v>
      </c>
    </row>
    <row r="26" spans="1:11" ht="13.5" thickBot="1">
      <c r="A26" s="18" t="s">
        <v>68</v>
      </c>
      <c r="B26" s="81">
        <v>1</v>
      </c>
      <c r="C26" s="128">
        <f t="shared" si="0"/>
        <v>0.012195121951219513</v>
      </c>
      <c r="D26" s="19">
        <v>1</v>
      </c>
      <c r="E26" s="11">
        <v>0</v>
      </c>
      <c r="F26" s="25">
        <v>0</v>
      </c>
      <c r="G26" s="10">
        <v>1</v>
      </c>
      <c r="H26" s="47">
        <v>0</v>
      </c>
      <c r="I26" s="19">
        <v>0</v>
      </c>
      <c r="J26" s="10">
        <v>0</v>
      </c>
      <c r="K26" s="11">
        <v>1</v>
      </c>
    </row>
    <row r="27" spans="1:11" ht="13.5" thickBot="1">
      <c r="A27" s="38" t="s">
        <v>69</v>
      </c>
      <c r="B27" s="81">
        <v>1</v>
      </c>
      <c r="C27" s="128">
        <f t="shared" si="0"/>
        <v>0.012195121951219513</v>
      </c>
      <c r="D27" s="19">
        <v>1</v>
      </c>
      <c r="E27" s="11">
        <v>0</v>
      </c>
      <c r="F27" s="25">
        <v>0</v>
      </c>
      <c r="G27" s="10">
        <v>1</v>
      </c>
      <c r="H27" s="47">
        <v>1</v>
      </c>
      <c r="I27" s="19">
        <v>1</v>
      </c>
      <c r="J27" s="10">
        <v>0</v>
      </c>
      <c r="K27" s="11">
        <v>0</v>
      </c>
    </row>
    <row r="28" spans="1:11" ht="13.5" thickBot="1">
      <c r="A28" s="18" t="s">
        <v>28</v>
      </c>
      <c r="B28" s="52">
        <v>1</v>
      </c>
      <c r="C28" s="128">
        <f t="shared" si="0"/>
        <v>0.012195121951219513</v>
      </c>
      <c r="D28" s="20">
        <v>0</v>
      </c>
      <c r="E28" s="9">
        <v>1</v>
      </c>
      <c r="F28" s="26">
        <v>0</v>
      </c>
      <c r="G28" s="2">
        <v>1</v>
      </c>
      <c r="H28" s="48">
        <v>0</v>
      </c>
      <c r="I28" s="20">
        <v>0</v>
      </c>
      <c r="J28" s="2">
        <v>0</v>
      </c>
      <c r="K28" s="9">
        <v>1</v>
      </c>
    </row>
    <row r="29" spans="1:11" ht="13.5" thickBot="1">
      <c r="A29" s="38" t="s">
        <v>47</v>
      </c>
      <c r="B29" s="81">
        <v>1</v>
      </c>
      <c r="C29" s="128">
        <f t="shared" si="0"/>
        <v>0.012195121951219513</v>
      </c>
      <c r="D29" s="19">
        <v>0</v>
      </c>
      <c r="E29" s="11">
        <v>1</v>
      </c>
      <c r="F29" s="25">
        <v>0</v>
      </c>
      <c r="G29" s="10">
        <v>1</v>
      </c>
      <c r="H29" s="47">
        <v>0</v>
      </c>
      <c r="I29" s="19">
        <v>0</v>
      </c>
      <c r="J29" s="10">
        <v>0</v>
      </c>
      <c r="K29" s="11">
        <v>1</v>
      </c>
    </row>
    <row r="30" spans="1:11" ht="13.5" thickBot="1">
      <c r="A30" s="18" t="s">
        <v>41</v>
      </c>
      <c r="B30" s="52">
        <v>0</v>
      </c>
      <c r="C30" s="128">
        <f t="shared" si="0"/>
        <v>0</v>
      </c>
      <c r="D30" s="20">
        <v>0</v>
      </c>
      <c r="E30" s="9">
        <v>0</v>
      </c>
      <c r="F30" s="26">
        <v>0</v>
      </c>
      <c r="G30" s="2">
        <v>0</v>
      </c>
      <c r="H30" s="48">
        <v>0</v>
      </c>
      <c r="I30" s="20">
        <v>0</v>
      </c>
      <c r="J30" s="2">
        <v>0</v>
      </c>
      <c r="K30" s="9">
        <v>0</v>
      </c>
    </row>
    <row r="31" spans="1:11" ht="13.5" thickBot="1">
      <c r="A31" s="38" t="s">
        <v>46</v>
      </c>
      <c r="B31" s="81">
        <v>0</v>
      </c>
      <c r="C31" s="128">
        <f t="shared" si="0"/>
        <v>0</v>
      </c>
      <c r="D31" s="19">
        <v>0</v>
      </c>
      <c r="E31" s="11">
        <v>0</v>
      </c>
      <c r="F31" s="25">
        <v>0</v>
      </c>
      <c r="G31" s="10">
        <v>0</v>
      </c>
      <c r="H31" s="47">
        <v>0</v>
      </c>
      <c r="I31" s="19">
        <v>0</v>
      </c>
      <c r="J31" s="10">
        <v>0</v>
      </c>
      <c r="K31" s="11">
        <v>0</v>
      </c>
    </row>
    <row r="32" spans="1:11" ht="13.5" thickBot="1">
      <c r="A32" s="43" t="s">
        <v>27</v>
      </c>
      <c r="B32" s="82">
        <v>0</v>
      </c>
      <c r="C32" s="130">
        <f t="shared" si="0"/>
        <v>0</v>
      </c>
      <c r="D32" s="32">
        <v>0</v>
      </c>
      <c r="E32" s="71">
        <v>0</v>
      </c>
      <c r="F32" s="41">
        <v>0</v>
      </c>
      <c r="G32" s="40">
        <v>0</v>
      </c>
      <c r="H32" s="90">
        <v>0</v>
      </c>
      <c r="I32" s="46">
        <v>0</v>
      </c>
      <c r="J32" s="64">
        <v>0</v>
      </c>
      <c r="K32" s="70">
        <v>0</v>
      </c>
    </row>
    <row r="33" spans="1:11" ht="13.5" thickBot="1">
      <c r="A33" s="77" t="s">
        <v>48</v>
      </c>
      <c r="B33" s="74">
        <f>SUM(B9:B32)</f>
        <v>82</v>
      </c>
      <c r="C33" s="129">
        <f t="shared" si="0"/>
        <v>1</v>
      </c>
      <c r="D33" s="102">
        <f>SUM(D9:D32)</f>
        <v>42</v>
      </c>
      <c r="E33" s="103">
        <f aca="true" t="shared" si="1" ref="E33:K33">SUM(E9:E32)</f>
        <v>40</v>
      </c>
      <c r="F33" s="74">
        <f t="shared" si="1"/>
        <v>22</v>
      </c>
      <c r="G33" s="74">
        <f t="shared" si="1"/>
        <v>59</v>
      </c>
      <c r="H33" s="103">
        <f t="shared" si="1"/>
        <v>1</v>
      </c>
      <c r="I33" s="102">
        <f t="shared" si="1"/>
        <v>14</v>
      </c>
      <c r="J33" s="74">
        <f t="shared" si="1"/>
        <v>15</v>
      </c>
      <c r="K33" s="103">
        <f t="shared" si="1"/>
        <v>52</v>
      </c>
    </row>
    <row r="34" spans="1:7" ht="12.75">
      <c r="A34" s="80"/>
      <c r="C34" s="80"/>
      <c r="D34" s="112"/>
      <c r="E34" s="80"/>
      <c r="F34" s="112"/>
      <c r="G34" s="78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 SVS ČR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MVDr. Jiří Dousek</dc:creator>
  <cp:keywords/>
  <dc:description/>
  <cp:lastModifiedBy>MVDr. Jiří Dousek</cp:lastModifiedBy>
  <cp:lastPrinted>2001-01-05T09:00:37Z</cp:lastPrinted>
  <dcterms:created xsi:type="dcterms:W3CDTF">2000-09-30T17:11:19Z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